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4_Deaths of Despair\"/>
    </mc:Choice>
  </mc:AlternateContent>
  <bookViews>
    <workbookView xWindow="0" yWindow="0" windowWidth="28800" windowHeight="12300" tabRatio="877"/>
  </bookViews>
  <sheets>
    <sheet name="Notes" sheetId="5" r:id="rId1"/>
    <sheet name="Overall Trends (Crude)" sheetId="15" r:id="rId2"/>
    <sheet name="Overall Trends (Age-Adjusted)" sheetId="2" r:id="rId3"/>
    <sheet name="Trends, Mid-Age Whites (Crude)" sheetId="7" r:id="rId4"/>
    <sheet name="Trends by Age (Crude)" sheetId="3" r:id="rId5"/>
    <sheet name="Trends by Sex" sheetId="6" r:id="rId6"/>
    <sheet name="Trends by Race" sheetId="8" r:id="rId7"/>
    <sheet name="Case-Deaton Trends" sheetId="13" r:id="rId8"/>
    <sheet name="Death Registration States" sheetId="17" r:id="rId9"/>
    <sheet name="ICD Codes" sheetId="14" r:id="rId10"/>
    <sheet name="Data Sources" sheetId="20"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72" i="7" l="1"/>
  <c r="AO71" i="7"/>
  <c r="AO70" i="7"/>
  <c r="AO69" i="7"/>
  <c r="AO68" i="7"/>
  <c r="AO67" i="7"/>
  <c r="AO66" i="7"/>
  <c r="AO65" i="7"/>
  <c r="AO64" i="7"/>
  <c r="AK72" i="7"/>
  <c r="AK71" i="7"/>
  <c r="AK70" i="7"/>
  <c r="AK69" i="7"/>
  <c r="AK68" i="7"/>
  <c r="AK67" i="7"/>
  <c r="AK66" i="7"/>
  <c r="AK65" i="7"/>
  <c r="AK64" i="7"/>
  <c r="G73" i="7" l="1"/>
  <c r="H73" i="7"/>
  <c r="I73" i="7"/>
  <c r="G74" i="7"/>
  <c r="H74" i="7"/>
  <c r="I74" i="7"/>
  <c r="G75" i="7"/>
  <c r="H75" i="7"/>
  <c r="I75" i="7"/>
  <c r="G76" i="7"/>
  <c r="H76" i="7"/>
  <c r="I76" i="7"/>
  <c r="G77" i="7"/>
  <c r="H77" i="7"/>
  <c r="I77" i="7"/>
  <c r="G78" i="7"/>
  <c r="H78" i="7"/>
  <c r="I78" i="7"/>
  <c r="G79" i="7"/>
  <c r="H79" i="7"/>
  <c r="I79" i="7"/>
  <c r="G80" i="7"/>
  <c r="H80" i="7"/>
  <c r="I80" i="7"/>
  <c r="G81" i="7"/>
  <c r="H81" i="7"/>
  <c r="I81" i="7"/>
  <c r="G82" i="7"/>
  <c r="H82" i="7"/>
  <c r="I82" i="7"/>
  <c r="G83" i="7"/>
  <c r="H83" i="7"/>
  <c r="I83" i="7"/>
  <c r="M54" i="13" l="1"/>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 i="13"/>
  <c r="BN122" i="8" l="1"/>
  <c r="BM122" i="8"/>
  <c r="BL122" i="8"/>
  <c r="BK122" i="8"/>
  <c r="BJ122" i="8"/>
  <c r="BN121" i="8"/>
  <c r="BM121" i="8"/>
  <c r="BL121" i="8"/>
  <c r="BK121" i="8"/>
  <c r="BJ121" i="8"/>
  <c r="BN120" i="8"/>
  <c r="BM120" i="8"/>
  <c r="BL120" i="8"/>
  <c r="BK120" i="8"/>
  <c r="BJ120" i="8"/>
  <c r="BN119" i="8"/>
  <c r="BM119" i="8"/>
  <c r="BL119" i="8"/>
  <c r="BK119" i="8"/>
  <c r="BJ119" i="8"/>
  <c r="BN118" i="8"/>
  <c r="BM118" i="8"/>
  <c r="BL118" i="8"/>
  <c r="BK118" i="8"/>
  <c r="BJ118" i="8"/>
  <c r="BN117" i="8"/>
  <c r="BM117" i="8"/>
  <c r="BL117" i="8"/>
  <c r="BK117" i="8"/>
  <c r="BJ117" i="8"/>
  <c r="BN116" i="8"/>
  <c r="BM116" i="8"/>
  <c r="BL116" i="8"/>
  <c r="BK116" i="8"/>
  <c r="BJ116" i="8"/>
  <c r="BN115" i="8"/>
  <c r="BM115" i="8"/>
  <c r="BL115" i="8"/>
  <c r="BK115" i="8"/>
  <c r="BJ115" i="8"/>
  <c r="BN114" i="8"/>
  <c r="BM114" i="8"/>
  <c r="BL114" i="8"/>
  <c r="BK114" i="8"/>
  <c r="BJ114" i="8"/>
  <c r="BN113" i="8"/>
  <c r="BM113" i="8"/>
  <c r="BL113" i="8"/>
  <c r="BK113" i="8"/>
  <c r="BJ113" i="8"/>
  <c r="BN112" i="8"/>
  <c r="BM112" i="8"/>
  <c r="BL112" i="8"/>
  <c r="BK112" i="8"/>
  <c r="BJ112" i="8"/>
  <c r="BN111" i="8"/>
  <c r="BM111" i="8"/>
  <c r="BL111" i="8"/>
  <c r="BK111" i="8"/>
  <c r="BJ111" i="8"/>
  <c r="BN110" i="8"/>
  <c r="BM110" i="8"/>
  <c r="BL110" i="8"/>
  <c r="BK110" i="8"/>
  <c r="BJ110" i="8"/>
  <c r="BN109" i="8"/>
  <c r="BM109" i="8"/>
  <c r="BL109" i="8"/>
  <c r="BK109" i="8"/>
  <c r="BJ109" i="8"/>
  <c r="BN108" i="8"/>
  <c r="BM108" i="8"/>
  <c r="BL108" i="8"/>
  <c r="BK108" i="8"/>
  <c r="BJ108" i="8"/>
  <c r="BN107" i="8"/>
  <c r="BM107" i="8"/>
  <c r="BL107" i="8"/>
  <c r="BK107" i="8"/>
  <c r="BJ107" i="8"/>
  <c r="BN106" i="8"/>
  <c r="BM106" i="8"/>
  <c r="BL106" i="8"/>
  <c r="BK106" i="8"/>
  <c r="BJ106" i="8"/>
  <c r="BN105" i="8"/>
  <c r="BM105" i="8"/>
  <c r="BL105" i="8"/>
  <c r="BK105" i="8"/>
  <c r="BJ105" i="8"/>
  <c r="BN104" i="8"/>
  <c r="BM104" i="8"/>
  <c r="BL104" i="8"/>
  <c r="BK104" i="8"/>
  <c r="BJ104" i="8"/>
  <c r="BH103" i="8"/>
  <c r="BG103" i="8"/>
  <c r="BF103" i="8"/>
  <c r="BH102" i="8"/>
  <c r="BG102" i="8"/>
  <c r="BF102" i="8"/>
  <c r="BH101" i="8"/>
  <c r="BG101" i="8"/>
  <c r="BF101" i="8"/>
  <c r="BH100" i="8"/>
  <c r="BG100" i="8"/>
  <c r="BF100" i="8"/>
  <c r="BH99" i="8"/>
  <c r="BG99" i="8"/>
  <c r="BF99" i="8"/>
  <c r="BH98" i="8"/>
  <c r="BG98" i="8"/>
  <c r="BF98" i="8"/>
  <c r="BH97" i="8"/>
  <c r="BG97" i="8"/>
  <c r="BF97" i="8"/>
  <c r="BH96" i="8"/>
  <c r="BG96" i="8"/>
  <c r="BF96" i="8"/>
  <c r="BH95" i="8"/>
  <c r="BG95" i="8"/>
  <c r="BF95" i="8"/>
  <c r="BH94" i="8"/>
  <c r="BG94" i="8"/>
  <c r="BF94" i="8"/>
  <c r="BH93" i="8"/>
  <c r="BG93" i="8"/>
  <c r="BF93" i="8"/>
  <c r="BH92" i="8"/>
  <c r="BG92" i="8"/>
  <c r="BF92" i="8"/>
  <c r="BH91" i="8"/>
  <c r="BG91" i="8"/>
  <c r="BF91" i="8"/>
  <c r="BH90" i="8"/>
  <c r="BG90" i="8"/>
  <c r="BF90" i="8"/>
  <c r="BH89" i="8"/>
  <c r="BG89" i="8"/>
  <c r="BF89" i="8"/>
  <c r="BH88" i="8"/>
  <c r="BG88" i="8"/>
  <c r="BF88" i="8"/>
  <c r="BH87" i="8"/>
  <c r="BG87" i="8"/>
  <c r="BF87" i="8"/>
  <c r="BH86" i="8"/>
  <c r="BG86" i="8"/>
  <c r="BF86" i="8"/>
  <c r="BH85" i="8"/>
  <c r="BG85" i="8"/>
  <c r="BF85" i="8"/>
  <c r="BH84" i="8"/>
  <c r="BG84" i="8"/>
  <c r="BF84" i="8"/>
  <c r="BH83" i="8"/>
  <c r="BG83" i="8"/>
  <c r="BF83" i="8"/>
  <c r="BH82" i="8"/>
  <c r="BG82" i="8"/>
  <c r="BF82" i="8"/>
  <c r="BH81" i="8"/>
  <c r="BG81" i="8"/>
  <c r="BF81" i="8"/>
  <c r="BH80" i="8"/>
  <c r="BG80" i="8"/>
  <c r="BF80" i="8"/>
  <c r="BH79" i="8"/>
  <c r="BG79" i="8"/>
  <c r="BF79" i="8"/>
  <c r="BH78" i="8"/>
  <c r="BG78" i="8"/>
  <c r="BF78" i="8"/>
  <c r="BH77" i="8"/>
  <c r="BG77" i="8"/>
  <c r="BF77" i="8"/>
  <c r="BH76" i="8"/>
  <c r="BG76" i="8"/>
  <c r="BF76" i="8"/>
  <c r="BH75" i="8"/>
  <c r="BG75" i="8"/>
  <c r="BF75" i="8"/>
  <c r="BH74" i="8"/>
  <c r="BG74" i="8"/>
  <c r="BF74" i="8"/>
  <c r="BH73" i="8"/>
  <c r="BG73" i="8"/>
  <c r="BF73" i="8"/>
  <c r="J105" i="8"/>
  <c r="K105" i="8"/>
  <c r="L105" i="8"/>
  <c r="M105" i="8"/>
  <c r="N105" i="8"/>
  <c r="J106" i="8"/>
  <c r="K106" i="8"/>
  <c r="L106" i="8"/>
  <c r="M106" i="8"/>
  <c r="N106" i="8"/>
  <c r="J107" i="8"/>
  <c r="K107" i="8"/>
  <c r="L107" i="8"/>
  <c r="M107" i="8"/>
  <c r="N107" i="8"/>
  <c r="J108" i="8"/>
  <c r="K108" i="8"/>
  <c r="L108" i="8"/>
  <c r="M108" i="8"/>
  <c r="N108" i="8"/>
  <c r="J109" i="8"/>
  <c r="K109" i="8"/>
  <c r="L109" i="8"/>
  <c r="M109" i="8"/>
  <c r="N109" i="8"/>
  <c r="J110" i="8"/>
  <c r="K110" i="8"/>
  <c r="L110" i="8"/>
  <c r="M110" i="8"/>
  <c r="N110" i="8"/>
  <c r="J111" i="8"/>
  <c r="K111" i="8"/>
  <c r="L111" i="8"/>
  <c r="M111" i="8"/>
  <c r="N111" i="8"/>
  <c r="J112" i="8"/>
  <c r="K112" i="8"/>
  <c r="L112" i="8"/>
  <c r="M112" i="8"/>
  <c r="N112" i="8"/>
  <c r="J113" i="8"/>
  <c r="K113" i="8"/>
  <c r="L113" i="8"/>
  <c r="M113" i="8"/>
  <c r="N113" i="8"/>
  <c r="J114" i="8"/>
  <c r="K114" i="8"/>
  <c r="L114" i="8"/>
  <c r="M114" i="8"/>
  <c r="N114" i="8"/>
  <c r="J115" i="8"/>
  <c r="K115" i="8"/>
  <c r="L115" i="8"/>
  <c r="M115" i="8"/>
  <c r="N115" i="8"/>
  <c r="J116" i="8"/>
  <c r="K116" i="8"/>
  <c r="L116" i="8"/>
  <c r="M116" i="8"/>
  <c r="N116" i="8"/>
  <c r="J117" i="8"/>
  <c r="K117" i="8"/>
  <c r="L117" i="8"/>
  <c r="M117" i="8"/>
  <c r="N117" i="8"/>
  <c r="J118" i="8"/>
  <c r="K118" i="8"/>
  <c r="L118" i="8"/>
  <c r="M118" i="8"/>
  <c r="N118" i="8"/>
  <c r="J119" i="8"/>
  <c r="K119" i="8"/>
  <c r="L119" i="8"/>
  <c r="M119" i="8"/>
  <c r="N119" i="8"/>
  <c r="J120" i="8"/>
  <c r="K120" i="8"/>
  <c r="L120" i="8"/>
  <c r="M120" i="8"/>
  <c r="N120" i="8"/>
  <c r="J121" i="8"/>
  <c r="K121" i="8"/>
  <c r="L121" i="8"/>
  <c r="M121" i="8"/>
  <c r="N121" i="8"/>
  <c r="J122" i="8"/>
  <c r="K122" i="8"/>
  <c r="L122" i="8"/>
  <c r="M122" i="8"/>
  <c r="N122" i="8"/>
  <c r="K104" i="8"/>
  <c r="L104" i="8"/>
  <c r="M104" i="8"/>
  <c r="N104" i="8"/>
  <c r="J104" i="8"/>
  <c r="F74" i="8"/>
  <c r="G74" i="8"/>
  <c r="H74" i="8"/>
  <c r="F75" i="8"/>
  <c r="G75" i="8"/>
  <c r="H75" i="8"/>
  <c r="F76" i="8"/>
  <c r="G76" i="8"/>
  <c r="H76" i="8"/>
  <c r="F77" i="8"/>
  <c r="G77" i="8"/>
  <c r="H77" i="8"/>
  <c r="F78" i="8"/>
  <c r="G78" i="8"/>
  <c r="H78" i="8"/>
  <c r="F79" i="8"/>
  <c r="G79" i="8"/>
  <c r="H79" i="8"/>
  <c r="F80" i="8"/>
  <c r="G80" i="8"/>
  <c r="H80" i="8"/>
  <c r="F81" i="8"/>
  <c r="G81" i="8"/>
  <c r="H81" i="8"/>
  <c r="F82" i="8"/>
  <c r="G82" i="8"/>
  <c r="H82" i="8"/>
  <c r="F83" i="8"/>
  <c r="G83" i="8"/>
  <c r="H83" i="8"/>
  <c r="F84" i="8"/>
  <c r="G84" i="8"/>
  <c r="H84" i="8"/>
  <c r="F85" i="8"/>
  <c r="G85" i="8"/>
  <c r="H85" i="8"/>
  <c r="F86" i="8"/>
  <c r="G86" i="8"/>
  <c r="H86" i="8"/>
  <c r="F87" i="8"/>
  <c r="G87" i="8"/>
  <c r="H87" i="8"/>
  <c r="F88" i="8"/>
  <c r="G88" i="8"/>
  <c r="H88" i="8"/>
  <c r="F89" i="8"/>
  <c r="G89" i="8"/>
  <c r="H89" i="8"/>
  <c r="F90" i="8"/>
  <c r="G90" i="8"/>
  <c r="H90" i="8"/>
  <c r="F91" i="8"/>
  <c r="G91" i="8"/>
  <c r="H91" i="8"/>
  <c r="F92" i="8"/>
  <c r="G92" i="8"/>
  <c r="H92" i="8"/>
  <c r="F93" i="8"/>
  <c r="G93" i="8"/>
  <c r="H93" i="8"/>
  <c r="F94" i="8"/>
  <c r="G94" i="8"/>
  <c r="H94" i="8"/>
  <c r="F95" i="8"/>
  <c r="G95" i="8"/>
  <c r="H95" i="8"/>
  <c r="F96" i="8"/>
  <c r="G96" i="8"/>
  <c r="H96" i="8"/>
  <c r="F97" i="8"/>
  <c r="G97" i="8"/>
  <c r="H97" i="8"/>
  <c r="F98" i="8"/>
  <c r="G98" i="8"/>
  <c r="H98" i="8"/>
  <c r="F99" i="8"/>
  <c r="G99" i="8"/>
  <c r="H99" i="8"/>
  <c r="F100" i="8"/>
  <c r="G100" i="8"/>
  <c r="H100" i="8"/>
  <c r="F101" i="8"/>
  <c r="G101" i="8"/>
  <c r="H101" i="8"/>
  <c r="F102" i="8"/>
  <c r="G102" i="8"/>
  <c r="H102" i="8"/>
  <c r="F103" i="8"/>
  <c r="G103" i="8"/>
  <c r="H103" i="8"/>
  <c r="G73" i="8"/>
  <c r="H73" i="8"/>
  <c r="F73" i="8"/>
  <c r="C65" i="8"/>
  <c r="D65" i="8"/>
  <c r="C66" i="8"/>
  <c r="D66" i="8"/>
  <c r="C67" i="8"/>
  <c r="D67" i="8"/>
  <c r="C68" i="8"/>
  <c r="D68" i="8"/>
  <c r="C69" i="8"/>
  <c r="D69" i="8"/>
  <c r="C70" i="8"/>
  <c r="D70" i="8"/>
  <c r="C71" i="8"/>
  <c r="D71" i="8"/>
  <c r="C72" i="8"/>
  <c r="D72" i="8"/>
  <c r="D64" i="8"/>
  <c r="C64" i="8"/>
  <c r="P122" i="6"/>
  <c r="O122" i="6"/>
  <c r="P121" i="6"/>
  <c r="O121" i="6"/>
  <c r="P120" i="6"/>
  <c r="O120" i="6"/>
  <c r="P119" i="6"/>
  <c r="O119" i="6"/>
  <c r="P118" i="6"/>
  <c r="O118" i="6"/>
  <c r="P117" i="6"/>
  <c r="O117" i="6"/>
  <c r="P116" i="6"/>
  <c r="O116" i="6"/>
  <c r="P115" i="6"/>
  <c r="O115" i="6"/>
  <c r="P114" i="6"/>
  <c r="O114" i="6"/>
  <c r="P113" i="6"/>
  <c r="O113" i="6"/>
  <c r="P112" i="6"/>
  <c r="O112" i="6"/>
  <c r="P111" i="6"/>
  <c r="O111" i="6"/>
  <c r="P110" i="6"/>
  <c r="O110" i="6"/>
  <c r="P109" i="6"/>
  <c r="O109" i="6"/>
  <c r="P108" i="6"/>
  <c r="O108" i="6"/>
  <c r="P107" i="6"/>
  <c r="O107" i="6"/>
  <c r="P106" i="6"/>
  <c r="O106" i="6"/>
  <c r="P105" i="6"/>
  <c r="O105" i="6"/>
  <c r="P104" i="6"/>
  <c r="O104" i="6"/>
  <c r="P103" i="6"/>
  <c r="O103" i="6"/>
  <c r="P102" i="6"/>
  <c r="O102" i="6"/>
  <c r="P101" i="6"/>
  <c r="O101" i="6"/>
  <c r="P100" i="6"/>
  <c r="O100" i="6"/>
  <c r="P99" i="6"/>
  <c r="O99" i="6"/>
  <c r="P98" i="6"/>
  <c r="O98" i="6"/>
  <c r="P97" i="6"/>
  <c r="O97" i="6"/>
  <c r="P96" i="6"/>
  <c r="O96" i="6"/>
  <c r="P95" i="6"/>
  <c r="O95" i="6"/>
  <c r="P94" i="6"/>
  <c r="O94" i="6"/>
  <c r="P93" i="6"/>
  <c r="O93" i="6"/>
  <c r="P92" i="6"/>
  <c r="O92" i="6"/>
  <c r="P91" i="6"/>
  <c r="O91" i="6"/>
  <c r="P90" i="6"/>
  <c r="O90" i="6"/>
  <c r="P89" i="6"/>
  <c r="O89" i="6"/>
  <c r="P88" i="6"/>
  <c r="O88" i="6"/>
  <c r="P87" i="6"/>
  <c r="O87" i="6"/>
  <c r="P86" i="6"/>
  <c r="O86" i="6"/>
  <c r="P85" i="6"/>
  <c r="O85" i="6"/>
  <c r="P84" i="6"/>
  <c r="O84" i="6"/>
  <c r="P83" i="6"/>
  <c r="O83" i="6"/>
  <c r="P82" i="6"/>
  <c r="O82" i="6"/>
  <c r="P81" i="6"/>
  <c r="O81" i="6"/>
  <c r="P80" i="6"/>
  <c r="O80" i="6"/>
  <c r="P79" i="6"/>
  <c r="O79" i="6"/>
  <c r="P78" i="6"/>
  <c r="O78" i="6"/>
  <c r="P77" i="6"/>
  <c r="O77" i="6"/>
  <c r="P76" i="6"/>
  <c r="O76" i="6"/>
  <c r="P75" i="6"/>
  <c r="O75" i="6"/>
  <c r="P74" i="6"/>
  <c r="O74" i="6"/>
  <c r="P73" i="6"/>
  <c r="O73" i="6"/>
  <c r="D65" i="6"/>
  <c r="D66" i="6"/>
  <c r="D67" i="6"/>
  <c r="D68" i="6"/>
  <c r="D69" i="6"/>
  <c r="D70" i="6"/>
  <c r="D71" i="6"/>
  <c r="D72" i="6"/>
  <c r="C73" i="6"/>
  <c r="D73" i="6"/>
  <c r="C74" i="6"/>
  <c r="D74" i="6"/>
  <c r="C75" i="6"/>
  <c r="D75" i="6"/>
  <c r="C76" i="6"/>
  <c r="D76" i="6"/>
  <c r="C77" i="6"/>
  <c r="D77" i="6"/>
  <c r="C78" i="6"/>
  <c r="D78" i="6"/>
  <c r="C79" i="6"/>
  <c r="D79" i="6"/>
  <c r="C80" i="6"/>
  <c r="D80" i="6"/>
  <c r="C81" i="6"/>
  <c r="D81" i="6"/>
  <c r="C82" i="6"/>
  <c r="D82" i="6"/>
  <c r="C83" i="6"/>
  <c r="D83" i="6"/>
  <c r="C84" i="6"/>
  <c r="D84" i="6"/>
  <c r="C85" i="6"/>
  <c r="D85" i="6"/>
  <c r="C86" i="6"/>
  <c r="D86" i="6"/>
  <c r="C87" i="6"/>
  <c r="D87" i="6"/>
  <c r="C88" i="6"/>
  <c r="D88" i="6"/>
  <c r="C89" i="6"/>
  <c r="D89" i="6"/>
  <c r="C90" i="6"/>
  <c r="D90" i="6"/>
  <c r="C91" i="6"/>
  <c r="D91" i="6"/>
  <c r="C92" i="6"/>
  <c r="D92" i="6"/>
  <c r="C93" i="6"/>
  <c r="D93" i="6"/>
  <c r="C94" i="6"/>
  <c r="D94" i="6"/>
  <c r="C95" i="6"/>
  <c r="D95" i="6"/>
  <c r="C96" i="6"/>
  <c r="D96" i="6"/>
  <c r="C97" i="6"/>
  <c r="D97" i="6"/>
  <c r="C98" i="6"/>
  <c r="D98" i="6"/>
  <c r="C99" i="6"/>
  <c r="D99" i="6"/>
  <c r="C100" i="6"/>
  <c r="D100" i="6"/>
  <c r="C101" i="6"/>
  <c r="D101" i="6"/>
  <c r="C102" i="6"/>
  <c r="D102" i="6"/>
  <c r="C103" i="6"/>
  <c r="D103" i="6"/>
  <c r="C104" i="6"/>
  <c r="D104" i="6"/>
  <c r="C105" i="6"/>
  <c r="D105" i="6"/>
  <c r="C106" i="6"/>
  <c r="D106" i="6"/>
  <c r="C107" i="6"/>
  <c r="D107" i="6"/>
  <c r="C108" i="6"/>
  <c r="D108" i="6"/>
  <c r="C109" i="6"/>
  <c r="D109" i="6"/>
  <c r="C110" i="6"/>
  <c r="D110" i="6"/>
  <c r="C111" i="6"/>
  <c r="D111" i="6"/>
  <c r="C112" i="6"/>
  <c r="D112" i="6"/>
  <c r="C113" i="6"/>
  <c r="D113" i="6"/>
  <c r="C114" i="6"/>
  <c r="D114" i="6"/>
  <c r="C115" i="6"/>
  <c r="D115" i="6"/>
  <c r="C116" i="6"/>
  <c r="D116" i="6"/>
  <c r="C117" i="6"/>
  <c r="D117" i="6"/>
  <c r="C118" i="6"/>
  <c r="D118" i="6"/>
  <c r="C119" i="6"/>
  <c r="D119" i="6"/>
  <c r="C120" i="6"/>
  <c r="D120" i="6"/>
  <c r="C121" i="6"/>
  <c r="D121" i="6"/>
  <c r="C122" i="6"/>
  <c r="D122" i="6"/>
  <c r="D64" i="6"/>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64" i="2"/>
  <c r="AC65" i="7"/>
  <c r="AC66" i="7"/>
  <c r="AC67" i="7"/>
  <c r="AC68" i="7"/>
  <c r="AC69" i="7"/>
  <c r="AC70" i="7"/>
  <c r="AC71" i="7"/>
  <c r="AC72" i="7"/>
  <c r="AC90" i="7"/>
  <c r="AC98" i="7"/>
  <c r="AC104" i="7"/>
  <c r="AC105" i="7"/>
  <c r="AC106" i="7"/>
  <c r="AC107" i="7"/>
  <c r="AC108" i="7"/>
  <c r="AC109" i="7"/>
  <c r="AC110" i="7"/>
  <c r="AC111" i="7"/>
  <c r="AC112" i="7"/>
  <c r="AC113" i="7"/>
  <c r="AC114" i="7"/>
  <c r="AC115" i="7"/>
  <c r="AC116" i="7"/>
  <c r="AC117" i="7"/>
  <c r="AC118" i="7"/>
  <c r="AC119" i="7"/>
  <c r="AC120" i="7"/>
  <c r="AC121" i="7"/>
  <c r="AC122" i="7"/>
  <c r="AC64" i="7"/>
  <c r="AO73" i="7"/>
  <c r="AO74" i="7"/>
  <c r="AO75" i="7"/>
  <c r="AO76" i="7"/>
  <c r="AO77" i="7"/>
  <c r="AO78" i="7"/>
  <c r="AO79" i="7"/>
  <c r="AO80" i="7"/>
  <c r="AO81" i="7"/>
  <c r="AO82" i="7"/>
  <c r="AO83" i="7"/>
  <c r="AO84" i="7"/>
  <c r="AO85" i="7"/>
  <c r="AO86" i="7"/>
  <c r="AO87" i="7"/>
  <c r="AO88" i="7"/>
  <c r="AO89" i="7"/>
  <c r="AO90" i="7"/>
  <c r="AO91" i="7"/>
  <c r="AO92" i="7"/>
  <c r="AO93" i="7"/>
  <c r="AO94" i="7"/>
  <c r="AO95" i="7"/>
  <c r="AO96" i="7"/>
  <c r="AO97" i="7"/>
  <c r="AO98" i="7"/>
  <c r="AO99" i="7"/>
  <c r="AO100" i="7"/>
  <c r="AO101" i="7"/>
  <c r="AO102" i="7"/>
  <c r="AO103" i="7"/>
  <c r="AO104" i="7"/>
  <c r="AO105" i="7"/>
  <c r="AO106" i="7"/>
  <c r="AO107" i="7"/>
  <c r="AO108" i="7"/>
  <c r="AO109" i="7"/>
  <c r="AO110" i="7"/>
  <c r="AO111" i="7"/>
  <c r="AO112" i="7"/>
  <c r="AO113" i="7"/>
  <c r="AO114" i="7"/>
  <c r="AO115" i="7"/>
  <c r="AO116" i="7"/>
  <c r="AO117" i="7"/>
  <c r="AO118" i="7"/>
  <c r="AO119" i="7"/>
  <c r="AO120" i="7"/>
  <c r="AO121" i="7"/>
  <c r="AO122" i="7"/>
  <c r="AK73" i="7"/>
  <c r="AK74" i="7"/>
  <c r="AK75" i="7"/>
  <c r="AK76" i="7"/>
  <c r="AK77" i="7"/>
  <c r="AK78" i="7"/>
  <c r="AK79" i="7"/>
  <c r="AK80" i="7"/>
  <c r="AK81" i="7"/>
  <c r="AK82" i="7"/>
  <c r="AK83" i="7"/>
  <c r="AK84" i="7"/>
  <c r="AK85" i="7"/>
  <c r="AK86" i="7"/>
  <c r="AK87" i="7"/>
  <c r="AK88" i="7"/>
  <c r="AK89" i="7"/>
  <c r="AK90" i="7"/>
  <c r="AK91" i="7"/>
  <c r="AK92" i="7"/>
  <c r="AK93" i="7"/>
  <c r="AK94" i="7"/>
  <c r="AK95" i="7"/>
  <c r="AK96" i="7"/>
  <c r="AK97" i="7"/>
  <c r="AK98" i="7"/>
  <c r="AK99" i="7"/>
  <c r="AK100" i="7"/>
  <c r="AK101" i="7"/>
  <c r="AK102" i="7"/>
  <c r="AK103" i="7"/>
  <c r="AK104" i="7"/>
  <c r="AK105" i="7"/>
  <c r="AK106" i="7"/>
  <c r="AK107" i="7"/>
  <c r="AK108" i="7"/>
  <c r="AK109" i="7"/>
  <c r="AK110" i="7"/>
  <c r="AK111" i="7"/>
  <c r="AK112" i="7"/>
  <c r="AK113" i="7"/>
  <c r="AK114" i="7"/>
  <c r="AK115" i="7"/>
  <c r="AK116" i="7"/>
  <c r="AK117" i="7"/>
  <c r="AK118" i="7"/>
  <c r="AK119" i="7"/>
  <c r="AK120" i="7"/>
  <c r="AK121" i="7"/>
  <c r="AK122"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C73" i="7" s="1"/>
  <c r="AG74" i="7"/>
  <c r="AC74" i="7" s="1"/>
  <c r="AG75" i="7"/>
  <c r="AC75" i="7" s="1"/>
  <c r="AG76" i="7"/>
  <c r="AC76" i="7" s="1"/>
  <c r="AG77" i="7"/>
  <c r="AC77" i="7" s="1"/>
  <c r="AG78" i="7"/>
  <c r="AC78" i="7" s="1"/>
  <c r="AG79" i="7"/>
  <c r="AC79" i="7" s="1"/>
  <c r="AG80" i="7"/>
  <c r="AC80" i="7" s="1"/>
  <c r="AG81" i="7"/>
  <c r="AC81" i="7" s="1"/>
  <c r="AG82" i="7"/>
  <c r="AC82" i="7" s="1"/>
  <c r="AG83" i="7"/>
  <c r="AC83" i="7" s="1"/>
  <c r="AG84" i="7"/>
  <c r="AC84" i="7" s="1"/>
  <c r="AG85" i="7"/>
  <c r="AC85" i="7" s="1"/>
  <c r="AG86" i="7"/>
  <c r="AC86" i="7" s="1"/>
  <c r="AG87" i="7"/>
  <c r="AC87" i="7" s="1"/>
  <c r="AG88" i="7"/>
  <c r="AC88" i="7" s="1"/>
  <c r="AG89" i="7"/>
  <c r="AC89" i="7" s="1"/>
  <c r="AG90" i="7"/>
  <c r="AG91" i="7"/>
  <c r="AC91" i="7" s="1"/>
  <c r="AG92" i="7"/>
  <c r="AC92" i="7" s="1"/>
  <c r="AG93" i="7"/>
  <c r="AC93" i="7" s="1"/>
  <c r="AG94" i="7"/>
  <c r="AC94" i="7" s="1"/>
  <c r="AG95" i="7"/>
  <c r="AC95" i="7" s="1"/>
  <c r="AG96" i="7"/>
  <c r="AC96" i="7" s="1"/>
  <c r="AG97" i="7"/>
  <c r="AC97" i="7" s="1"/>
  <c r="AG98" i="7"/>
  <c r="AG99" i="7"/>
  <c r="AC99" i="7" s="1"/>
  <c r="AG100" i="7"/>
  <c r="AC100" i="7" s="1"/>
  <c r="AG101" i="7"/>
  <c r="AC101" i="7" s="1"/>
  <c r="AG102" i="7"/>
  <c r="AC102" i="7" s="1"/>
  <c r="AG103" i="7"/>
  <c r="AC103" i="7" s="1"/>
  <c r="AG104" i="7"/>
  <c r="AG105" i="7"/>
  <c r="AG106" i="7"/>
  <c r="AG107" i="7"/>
  <c r="AG108" i="7"/>
  <c r="AG109" i="7"/>
  <c r="AG110" i="7"/>
  <c r="AG111" i="7"/>
  <c r="AG112" i="7"/>
  <c r="AG113" i="7"/>
  <c r="AG114" i="7"/>
  <c r="AG115" i="7"/>
  <c r="AG116" i="7"/>
  <c r="AG117" i="7"/>
  <c r="AG118" i="7"/>
  <c r="AG119" i="7"/>
  <c r="AG120" i="7"/>
  <c r="AG121" i="7"/>
  <c r="AG122" i="7"/>
  <c r="AG5" i="7"/>
  <c r="C65" i="3"/>
  <c r="D65" i="3"/>
  <c r="E65" i="3"/>
  <c r="F65" i="3"/>
  <c r="G65" i="3"/>
  <c r="H65" i="3"/>
  <c r="I65" i="3"/>
  <c r="J65" i="3"/>
  <c r="K65" i="3"/>
  <c r="L65" i="3"/>
  <c r="M65" i="3"/>
  <c r="C66" i="3"/>
  <c r="D66" i="3"/>
  <c r="E66" i="3"/>
  <c r="F66" i="3"/>
  <c r="G66" i="3"/>
  <c r="H66" i="3"/>
  <c r="I66" i="3"/>
  <c r="J66" i="3"/>
  <c r="K66" i="3"/>
  <c r="L66" i="3"/>
  <c r="M66" i="3"/>
  <c r="C67" i="3"/>
  <c r="D67" i="3"/>
  <c r="E67" i="3"/>
  <c r="F67" i="3"/>
  <c r="G67" i="3"/>
  <c r="H67" i="3"/>
  <c r="I67" i="3"/>
  <c r="J67" i="3"/>
  <c r="K67" i="3"/>
  <c r="L67" i="3"/>
  <c r="M67" i="3"/>
  <c r="C68" i="3"/>
  <c r="D68" i="3"/>
  <c r="E68" i="3"/>
  <c r="F68" i="3"/>
  <c r="G68" i="3"/>
  <c r="H68" i="3"/>
  <c r="I68" i="3"/>
  <c r="J68" i="3"/>
  <c r="K68" i="3"/>
  <c r="L68" i="3"/>
  <c r="M68" i="3"/>
  <c r="C69" i="3"/>
  <c r="D69" i="3"/>
  <c r="E69" i="3"/>
  <c r="F69" i="3"/>
  <c r="G69" i="3"/>
  <c r="H69" i="3"/>
  <c r="I69" i="3"/>
  <c r="J69" i="3"/>
  <c r="K69" i="3"/>
  <c r="L69" i="3"/>
  <c r="M69" i="3"/>
  <c r="C70" i="3"/>
  <c r="D70" i="3"/>
  <c r="E70" i="3"/>
  <c r="F70" i="3"/>
  <c r="G70" i="3"/>
  <c r="H70" i="3"/>
  <c r="I70" i="3"/>
  <c r="J70" i="3"/>
  <c r="K70" i="3"/>
  <c r="L70" i="3"/>
  <c r="M70" i="3"/>
  <c r="C71" i="3"/>
  <c r="D71" i="3"/>
  <c r="E71" i="3"/>
  <c r="F71" i="3"/>
  <c r="G71" i="3"/>
  <c r="H71" i="3"/>
  <c r="I71" i="3"/>
  <c r="J71" i="3"/>
  <c r="K71" i="3"/>
  <c r="L71" i="3"/>
  <c r="M71" i="3"/>
  <c r="C72" i="3"/>
  <c r="D72" i="3"/>
  <c r="E72" i="3"/>
  <c r="F72" i="3"/>
  <c r="G72" i="3"/>
  <c r="H72" i="3"/>
  <c r="I72" i="3"/>
  <c r="J72" i="3"/>
  <c r="K72" i="3"/>
  <c r="L72" i="3"/>
  <c r="M72" i="3"/>
  <c r="C73" i="3"/>
  <c r="D73" i="3"/>
  <c r="E73" i="3"/>
  <c r="F73" i="3"/>
  <c r="G73" i="3"/>
  <c r="H73" i="3"/>
  <c r="I73" i="3"/>
  <c r="J73" i="3"/>
  <c r="K73" i="3"/>
  <c r="L73" i="3"/>
  <c r="M73" i="3"/>
  <c r="C74" i="3"/>
  <c r="D74" i="3"/>
  <c r="E74" i="3"/>
  <c r="F74" i="3"/>
  <c r="G74" i="3"/>
  <c r="H74" i="3"/>
  <c r="I74" i="3"/>
  <c r="J74" i="3"/>
  <c r="K74" i="3"/>
  <c r="L74" i="3"/>
  <c r="M74" i="3"/>
  <c r="C75" i="3"/>
  <c r="D75" i="3"/>
  <c r="E75" i="3"/>
  <c r="F75" i="3"/>
  <c r="G75" i="3"/>
  <c r="H75" i="3"/>
  <c r="I75" i="3"/>
  <c r="J75" i="3"/>
  <c r="K75" i="3"/>
  <c r="L75" i="3"/>
  <c r="M75" i="3"/>
  <c r="C76" i="3"/>
  <c r="D76" i="3"/>
  <c r="E76" i="3"/>
  <c r="F76" i="3"/>
  <c r="G76" i="3"/>
  <c r="H76" i="3"/>
  <c r="I76" i="3"/>
  <c r="J76" i="3"/>
  <c r="K76" i="3"/>
  <c r="L76" i="3"/>
  <c r="M76" i="3"/>
  <c r="C77" i="3"/>
  <c r="D77" i="3"/>
  <c r="E77" i="3"/>
  <c r="F77" i="3"/>
  <c r="G77" i="3"/>
  <c r="H77" i="3"/>
  <c r="I77" i="3"/>
  <c r="J77" i="3"/>
  <c r="K77" i="3"/>
  <c r="L77" i="3"/>
  <c r="M77" i="3"/>
  <c r="C78" i="3"/>
  <c r="D78" i="3"/>
  <c r="E78" i="3"/>
  <c r="F78" i="3"/>
  <c r="G78" i="3"/>
  <c r="H78" i="3"/>
  <c r="I78" i="3"/>
  <c r="J78" i="3"/>
  <c r="K78" i="3"/>
  <c r="L78" i="3"/>
  <c r="M78" i="3"/>
  <c r="C79" i="3"/>
  <c r="D79" i="3"/>
  <c r="E79" i="3"/>
  <c r="F79" i="3"/>
  <c r="G79" i="3"/>
  <c r="H79" i="3"/>
  <c r="I79" i="3"/>
  <c r="J79" i="3"/>
  <c r="K79" i="3"/>
  <c r="L79" i="3"/>
  <c r="M79" i="3"/>
  <c r="C80" i="3"/>
  <c r="D80" i="3"/>
  <c r="E80" i="3"/>
  <c r="F80" i="3"/>
  <c r="G80" i="3"/>
  <c r="H80" i="3"/>
  <c r="I80" i="3"/>
  <c r="J80" i="3"/>
  <c r="K80" i="3"/>
  <c r="L80" i="3"/>
  <c r="M80" i="3"/>
  <c r="C81" i="3"/>
  <c r="D81" i="3"/>
  <c r="E81" i="3"/>
  <c r="F81" i="3"/>
  <c r="G81" i="3"/>
  <c r="H81" i="3"/>
  <c r="I81" i="3"/>
  <c r="J81" i="3"/>
  <c r="K81" i="3"/>
  <c r="L81" i="3"/>
  <c r="M81" i="3"/>
  <c r="C82" i="3"/>
  <c r="D82" i="3"/>
  <c r="E82" i="3"/>
  <c r="F82" i="3"/>
  <c r="G82" i="3"/>
  <c r="H82" i="3"/>
  <c r="I82" i="3"/>
  <c r="J82" i="3"/>
  <c r="K82" i="3"/>
  <c r="L82" i="3"/>
  <c r="M82" i="3"/>
  <c r="C83" i="3"/>
  <c r="D83" i="3"/>
  <c r="E83" i="3"/>
  <c r="F83" i="3"/>
  <c r="G83" i="3"/>
  <c r="H83" i="3"/>
  <c r="I83" i="3"/>
  <c r="J83" i="3"/>
  <c r="K83" i="3"/>
  <c r="L83" i="3"/>
  <c r="M83" i="3"/>
  <c r="C84" i="3"/>
  <c r="D84" i="3"/>
  <c r="E84" i="3"/>
  <c r="F84" i="3"/>
  <c r="G84" i="3"/>
  <c r="H84" i="3"/>
  <c r="I84" i="3"/>
  <c r="J84" i="3"/>
  <c r="K84" i="3"/>
  <c r="L84" i="3"/>
  <c r="M84" i="3"/>
  <c r="C85" i="3"/>
  <c r="D85" i="3"/>
  <c r="E85" i="3"/>
  <c r="F85" i="3"/>
  <c r="G85" i="3"/>
  <c r="H85" i="3"/>
  <c r="I85" i="3"/>
  <c r="J85" i="3"/>
  <c r="K85" i="3"/>
  <c r="L85" i="3"/>
  <c r="M85" i="3"/>
  <c r="C86" i="3"/>
  <c r="D86" i="3"/>
  <c r="E86" i="3"/>
  <c r="F86" i="3"/>
  <c r="G86" i="3"/>
  <c r="H86" i="3"/>
  <c r="I86" i="3"/>
  <c r="J86" i="3"/>
  <c r="K86" i="3"/>
  <c r="L86" i="3"/>
  <c r="M86" i="3"/>
  <c r="C87" i="3"/>
  <c r="D87" i="3"/>
  <c r="E87" i="3"/>
  <c r="F87" i="3"/>
  <c r="G87" i="3"/>
  <c r="H87" i="3"/>
  <c r="I87" i="3"/>
  <c r="J87" i="3"/>
  <c r="K87" i="3"/>
  <c r="L87" i="3"/>
  <c r="M87" i="3"/>
  <c r="C88" i="3"/>
  <c r="D88" i="3"/>
  <c r="E88" i="3"/>
  <c r="F88" i="3"/>
  <c r="G88" i="3"/>
  <c r="H88" i="3"/>
  <c r="I88" i="3"/>
  <c r="J88" i="3"/>
  <c r="K88" i="3"/>
  <c r="L88" i="3"/>
  <c r="M88" i="3"/>
  <c r="C89" i="3"/>
  <c r="D89" i="3"/>
  <c r="E89" i="3"/>
  <c r="F89" i="3"/>
  <c r="G89" i="3"/>
  <c r="H89" i="3"/>
  <c r="I89" i="3"/>
  <c r="J89" i="3"/>
  <c r="K89" i="3"/>
  <c r="L89" i="3"/>
  <c r="M89" i="3"/>
  <c r="C90" i="3"/>
  <c r="D90" i="3"/>
  <c r="E90" i="3"/>
  <c r="F90" i="3"/>
  <c r="G90" i="3"/>
  <c r="H90" i="3"/>
  <c r="I90" i="3"/>
  <c r="J90" i="3"/>
  <c r="K90" i="3"/>
  <c r="L90" i="3"/>
  <c r="M90" i="3"/>
  <c r="C91" i="3"/>
  <c r="D91" i="3"/>
  <c r="E91" i="3"/>
  <c r="F91" i="3"/>
  <c r="G91" i="3"/>
  <c r="H91" i="3"/>
  <c r="I91" i="3"/>
  <c r="J91" i="3"/>
  <c r="K91" i="3"/>
  <c r="L91" i="3"/>
  <c r="M91" i="3"/>
  <c r="C92" i="3"/>
  <c r="D92" i="3"/>
  <c r="E92" i="3"/>
  <c r="F92" i="3"/>
  <c r="G92" i="3"/>
  <c r="H92" i="3"/>
  <c r="I92" i="3"/>
  <c r="J92" i="3"/>
  <c r="K92" i="3"/>
  <c r="L92" i="3"/>
  <c r="M92" i="3"/>
  <c r="C93" i="3"/>
  <c r="D93" i="3"/>
  <c r="E93" i="3"/>
  <c r="F93" i="3"/>
  <c r="G93" i="3"/>
  <c r="H93" i="3"/>
  <c r="I93" i="3"/>
  <c r="J93" i="3"/>
  <c r="K93" i="3"/>
  <c r="L93" i="3"/>
  <c r="M93" i="3"/>
  <c r="C94" i="3"/>
  <c r="D94" i="3"/>
  <c r="E94" i="3"/>
  <c r="F94" i="3"/>
  <c r="G94" i="3"/>
  <c r="H94" i="3"/>
  <c r="I94" i="3"/>
  <c r="J94" i="3"/>
  <c r="K94" i="3"/>
  <c r="L94" i="3"/>
  <c r="M94" i="3"/>
  <c r="C95" i="3"/>
  <c r="D95" i="3"/>
  <c r="E95" i="3"/>
  <c r="F95" i="3"/>
  <c r="G95" i="3"/>
  <c r="H95" i="3"/>
  <c r="I95" i="3"/>
  <c r="J95" i="3"/>
  <c r="K95" i="3"/>
  <c r="L95" i="3"/>
  <c r="M95" i="3"/>
  <c r="C96" i="3"/>
  <c r="D96" i="3"/>
  <c r="E96" i="3"/>
  <c r="F96" i="3"/>
  <c r="G96" i="3"/>
  <c r="H96" i="3"/>
  <c r="I96" i="3"/>
  <c r="J96" i="3"/>
  <c r="K96" i="3"/>
  <c r="L96" i="3"/>
  <c r="M96" i="3"/>
  <c r="C97" i="3"/>
  <c r="D97" i="3"/>
  <c r="E97" i="3"/>
  <c r="F97" i="3"/>
  <c r="G97" i="3"/>
  <c r="H97" i="3"/>
  <c r="I97" i="3"/>
  <c r="J97" i="3"/>
  <c r="K97" i="3"/>
  <c r="L97" i="3"/>
  <c r="M97" i="3"/>
  <c r="C98" i="3"/>
  <c r="D98" i="3"/>
  <c r="E98" i="3"/>
  <c r="F98" i="3"/>
  <c r="G98" i="3"/>
  <c r="H98" i="3"/>
  <c r="I98" i="3"/>
  <c r="J98" i="3"/>
  <c r="K98" i="3"/>
  <c r="L98" i="3"/>
  <c r="M98" i="3"/>
  <c r="C99" i="3"/>
  <c r="D99" i="3"/>
  <c r="E99" i="3"/>
  <c r="F99" i="3"/>
  <c r="G99" i="3"/>
  <c r="H99" i="3"/>
  <c r="I99" i="3"/>
  <c r="J99" i="3"/>
  <c r="K99" i="3"/>
  <c r="L99" i="3"/>
  <c r="M99" i="3"/>
  <c r="C100" i="3"/>
  <c r="D100" i="3"/>
  <c r="E100" i="3"/>
  <c r="F100" i="3"/>
  <c r="G100" i="3"/>
  <c r="H100" i="3"/>
  <c r="I100" i="3"/>
  <c r="J100" i="3"/>
  <c r="K100" i="3"/>
  <c r="L100" i="3"/>
  <c r="M100" i="3"/>
  <c r="C101" i="3"/>
  <c r="D101" i="3"/>
  <c r="E101" i="3"/>
  <c r="F101" i="3"/>
  <c r="G101" i="3"/>
  <c r="H101" i="3"/>
  <c r="I101" i="3"/>
  <c r="J101" i="3"/>
  <c r="K101" i="3"/>
  <c r="L101" i="3"/>
  <c r="M101" i="3"/>
  <c r="C102" i="3"/>
  <c r="D102" i="3"/>
  <c r="E102" i="3"/>
  <c r="F102" i="3"/>
  <c r="G102" i="3"/>
  <c r="H102" i="3"/>
  <c r="I102" i="3"/>
  <c r="J102" i="3"/>
  <c r="K102" i="3"/>
  <c r="L102" i="3"/>
  <c r="M102" i="3"/>
  <c r="C103" i="3"/>
  <c r="D103" i="3"/>
  <c r="E103" i="3"/>
  <c r="F103" i="3"/>
  <c r="G103" i="3"/>
  <c r="H103" i="3"/>
  <c r="I103" i="3"/>
  <c r="J103" i="3"/>
  <c r="K103" i="3"/>
  <c r="L103" i="3"/>
  <c r="M103" i="3"/>
  <c r="C104" i="3"/>
  <c r="D104" i="3"/>
  <c r="E104" i="3"/>
  <c r="F104" i="3"/>
  <c r="G104" i="3"/>
  <c r="H104" i="3"/>
  <c r="I104" i="3"/>
  <c r="J104" i="3"/>
  <c r="K104" i="3"/>
  <c r="L104" i="3"/>
  <c r="M104" i="3"/>
  <c r="C105" i="3"/>
  <c r="D105" i="3"/>
  <c r="E105" i="3"/>
  <c r="F105" i="3"/>
  <c r="G105" i="3"/>
  <c r="H105" i="3"/>
  <c r="I105" i="3"/>
  <c r="J105" i="3"/>
  <c r="K105" i="3"/>
  <c r="L105" i="3"/>
  <c r="M105" i="3"/>
  <c r="C106" i="3"/>
  <c r="D106" i="3"/>
  <c r="E106" i="3"/>
  <c r="F106" i="3"/>
  <c r="G106" i="3"/>
  <c r="H106" i="3"/>
  <c r="I106" i="3"/>
  <c r="J106" i="3"/>
  <c r="K106" i="3"/>
  <c r="L106" i="3"/>
  <c r="M106" i="3"/>
  <c r="C107" i="3"/>
  <c r="D107" i="3"/>
  <c r="E107" i="3"/>
  <c r="F107" i="3"/>
  <c r="G107" i="3"/>
  <c r="H107" i="3"/>
  <c r="I107" i="3"/>
  <c r="J107" i="3"/>
  <c r="K107" i="3"/>
  <c r="L107" i="3"/>
  <c r="M107" i="3"/>
  <c r="C108" i="3"/>
  <c r="D108" i="3"/>
  <c r="E108" i="3"/>
  <c r="F108" i="3"/>
  <c r="G108" i="3"/>
  <c r="H108" i="3"/>
  <c r="I108" i="3"/>
  <c r="J108" i="3"/>
  <c r="K108" i="3"/>
  <c r="L108" i="3"/>
  <c r="M108" i="3"/>
  <c r="C109" i="3"/>
  <c r="D109" i="3"/>
  <c r="E109" i="3"/>
  <c r="F109" i="3"/>
  <c r="G109" i="3"/>
  <c r="H109" i="3"/>
  <c r="I109" i="3"/>
  <c r="J109" i="3"/>
  <c r="K109" i="3"/>
  <c r="L109" i="3"/>
  <c r="M109" i="3"/>
  <c r="C110" i="3"/>
  <c r="D110" i="3"/>
  <c r="E110" i="3"/>
  <c r="F110" i="3"/>
  <c r="G110" i="3"/>
  <c r="H110" i="3"/>
  <c r="I110" i="3"/>
  <c r="J110" i="3"/>
  <c r="K110" i="3"/>
  <c r="L110" i="3"/>
  <c r="M110" i="3"/>
  <c r="C111" i="3"/>
  <c r="D111" i="3"/>
  <c r="E111" i="3"/>
  <c r="F111" i="3"/>
  <c r="G111" i="3"/>
  <c r="H111" i="3"/>
  <c r="I111" i="3"/>
  <c r="J111" i="3"/>
  <c r="K111" i="3"/>
  <c r="L111" i="3"/>
  <c r="M111" i="3"/>
  <c r="C112" i="3"/>
  <c r="D112" i="3"/>
  <c r="E112" i="3"/>
  <c r="F112" i="3"/>
  <c r="G112" i="3"/>
  <c r="H112" i="3"/>
  <c r="I112" i="3"/>
  <c r="J112" i="3"/>
  <c r="K112" i="3"/>
  <c r="L112" i="3"/>
  <c r="M112" i="3"/>
  <c r="C113" i="3"/>
  <c r="D113" i="3"/>
  <c r="E113" i="3"/>
  <c r="F113" i="3"/>
  <c r="G113" i="3"/>
  <c r="H113" i="3"/>
  <c r="I113" i="3"/>
  <c r="J113" i="3"/>
  <c r="K113" i="3"/>
  <c r="L113" i="3"/>
  <c r="M113" i="3"/>
  <c r="C114" i="3"/>
  <c r="D114" i="3"/>
  <c r="E114" i="3"/>
  <c r="F114" i="3"/>
  <c r="G114" i="3"/>
  <c r="H114" i="3"/>
  <c r="I114" i="3"/>
  <c r="J114" i="3"/>
  <c r="K114" i="3"/>
  <c r="L114" i="3"/>
  <c r="M114" i="3"/>
  <c r="C115" i="3"/>
  <c r="D115" i="3"/>
  <c r="E115" i="3"/>
  <c r="F115" i="3"/>
  <c r="G115" i="3"/>
  <c r="H115" i="3"/>
  <c r="I115" i="3"/>
  <c r="J115" i="3"/>
  <c r="K115" i="3"/>
  <c r="L115" i="3"/>
  <c r="M115" i="3"/>
  <c r="C116" i="3"/>
  <c r="D116" i="3"/>
  <c r="E116" i="3"/>
  <c r="F116" i="3"/>
  <c r="G116" i="3"/>
  <c r="H116" i="3"/>
  <c r="I116" i="3"/>
  <c r="J116" i="3"/>
  <c r="K116" i="3"/>
  <c r="L116" i="3"/>
  <c r="M116" i="3"/>
  <c r="C117" i="3"/>
  <c r="D117" i="3"/>
  <c r="E117" i="3"/>
  <c r="F117" i="3"/>
  <c r="G117" i="3"/>
  <c r="H117" i="3"/>
  <c r="I117" i="3"/>
  <c r="J117" i="3"/>
  <c r="K117" i="3"/>
  <c r="L117" i="3"/>
  <c r="M117" i="3"/>
  <c r="C118" i="3"/>
  <c r="D118" i="3"/>
  <c r="E118" i="3"/>
  <c r="F118" i="3"/>
  <c r="G118" i="3"/>
  <c r="H118" i="3"/>
  <c r="I118" i="3"/>
  <c r="J118" i="3"/>
  <c r="K118" i="3"/>
  <c r="L118" i="3"/>
  <c r="M118" i="3"/>
  <c r="C119" i="3"/>
  <c r="D119" i="3"/>
  <c r="E119" i="3"/>
  <c r="F119" i="3"/>
  <c r="G119" i="3"/>
  <c r="H119" i="3"/>
  <c r="I119" i="3"/>
  <c r="J119" i="3"/>
  <c r="K119" i="3"/>
  <c r="L119" i="3"/>
  <c r="M119" i="3"/>
  <c r="C120" i="3"/>
  <c r="D120" i="3"/>
  <c r="E120" i="3"/>
  <c r="F120" i="3"/>
  <c r="G120" i="3"/>
  <c r="H120" i="3"/>
  <c r="I120" i="3"/>
  <c r="J120" i="3"/>
  <c r="K120" i="3"/>
  <c r="L120" i="3"/>
  <c r="M120" i="3"/>
  <c r="C121" i="3"/>
  <c r="D121" i="3"/>
  <c r="E121" i="3"/>
  <c r="F121" i="3"/>
  <c r="G121" i="3"/>
  <c r="H121" i="3"/>
  <c r="I121" i="3"/>
  <c r="J121" i="3"/>
  <c r="K121" i="3"/>
  <c r="L121" i="3"/>
  <c r="M121" i="3"/>
  <c r="C122" i="3"/>
  <c r="D122" i="3"/>
  <c r="E122" i="3"/>
  <c r="F122" i="3"/>
  <c r="G122" i="3"/>
  <c r="H122" i="3"/>
  <c r="I122" i="3"/>
  <c r="J122" i="3"/>
  <c r="K122" i="3"/>
  <c r="L122" i="3"/>
  <c r="M122" i="3"/>
  <c r="D64" i="3"/>
  <c r="E64" i="3"/>
  <c r="F64" i="3"/>
  <c r="G64" i="3"/>
  <c r="H64" i="3"/>
  <c r="I64" i="3"/>
  <c r="J64" i="3"/>
  <c r="K64" i="3"/>
  <c r="L64" i="3"/>
  <c r="M64" i="3"/>
  <c r="C64" i="3"/>
  <c r="G65" i="7"/>
  <c r="H65" i="7"/>
  <c r="I65" i="7"/>
  <c r="G66" i="7"/>
  <c r="H66" i="7"/>
  <c r="I66" i="7"/>
  <c r="G67" i="7"/>
  <c r="H67" i="7"/>
  <c r="I67" i="7"/>
  <c r="G68" i="7"/>
  <c r="H68" i="7"/>
  <c r="I68" i="7"/>
  <c r="G69" i="7"/>
  <c r="H69" i="7"/>
  <c r="I69" i="7"/>
  <c r="G70" i="7"/>
  <c r="H70" i="7"/>
  <c r="I70" i="7"/>
  <c r="G71" i="7"/>
  <c r="H71" i="7"/>
  <c r="I71" i="7"/>
  <c r="G72" i="7"/>
  <c r="H72" i="7"/>
  <c r="I72" i="7"/>
  <c r="G84" i="7"/>
  <c r="H84" i="7"/>
  <c r="I84" i="7"/>
  <c r="G85" i="7"/>
  <c r="H85" i="7"/>
  <c r="I85" i="7"/>
  <c r="G86" i="7"/>
  <c r="H86" i="7"/>
  <c r="I86" i="7"/>
  <c r="G87" i="7"/>
  <c r="H87" i="7"/>
  <c r="I87" i="7"/>
  <c r="G88" i="7"/>
  <c r="H88" i="7"/>
  <c r="I88" i="7"/>
  <c r="G89" i="7"/>
  <c r="H89" i="7"/>
  <c r="I89" i="7"/>
  <c r="G90" i="7"/>
  <c r="H90" i="7"/>
  <c r="I90" i="7"/>
  <c r="G91" i="7"/>
  <c r="H91" i="7"/>
  <c r="I91" i="7"/>
  <c r="G92" i="7"/>
  <c r="H92" i="7"/>
  <c r="I92" i="7"/>
  <c r="G93" i="7"/>
  <c r="H93" i="7"/>
  <c r="I93" i="7"/>
  <c r="G94" i="7"/>
  <c r="H94" i="7"/>
  <c r="I94" i="7"/>
  <c r="G95" i="7"/>
  <c r="H95" i="7"/>
  <c r="I95" i="7"/>
  <c r="G96" i="7"/>
  <c r="H96" i="7"/>
  <c r="I96" i="7"/>
  <c r="G97" i="7"/>
  <c r="H97" i="7"/>
  <c r="I97" i="7"/>
  <c r="G98" i="7"/>
  <c r="H98" i="7"/>
  <c r="I98" i="7"/>
  <c r="G99" i="7"/>
  <c r="H99" i="7"/>
  <c r="I99" i="7"/>
  <c r="G100" i="7"/>
  <c r="H100" i="7"/>
  <c r="I100" i="7"/>
  <c r="G101" i="7"/>
  <c r="H101" i="7"/>
  <c r="I101" i="7"/>
  <c r="G102" i="7"/>
  <c r="H102" i="7"/>
  <c r="I102" i="7"/>
  <c r="G103" i="7"/>
  <c r="H103" i="7"/>
  <c r="I103" i="7"/>
  <c r="G104" i="7"/>
  <c r="H104" i="7"/>
  <c r="I104" i="7"/>
  <c r="G105" i="7"/>
  <c r="H105" i="7"/>
  <c r="I105" i="7"/>
  <c r="G106" i="7"/>
  <c r="H106" i="7"/>
  <c r="I106" i="7"/>
  <c r="G107" i="7"/>
  <c r="H107" i="7"/>
  <c r="I107" i="7"/>
  <c r="G108" i="7"/>
  <c r="H108" i="7"/>
  <c r="I108" i="7"/>
  <c r="G109" i="7"/>
  <c r="H109" i="7"/>
  <c r="I109" i="7"/>
  <c r="G110" i="7"/>
  <c r="H110" i="7"/>
  <c r="I110" i="7"/>
  <c r="G111" i="7"/>
  <c r="H111" i="7"/>
  <c r="I111" i="7"/>
  <c r="G112" i="7"/>
  <c r="H112" i="7"/>
  <c r="I112" i="7"/>
  <c r="G113" i="7"/>
  <c r="H113" i="7"/>
  <c r="I113" i="7"/>
  <c r="G114" i="7"/>
  <c r="H114" i="7"/>
  <c r="I114" i="7"/>
  <c r="G115" i="7"/>
  <c r="H115" i="7"/>
  <c r="I115" i="7"/>
  <c r="G116" i="7"/>
  <c r="H116" i="7"/>
  <c r="I116" i="7"/>
  <c r="G117" i="7"/>
  <c r="H117" i="7"/>
  <c r="I117" i="7"/>
  <c r="G118" i="7"/>
  <c r="H118" i="7"/>
  <c r="I118" i="7"/>
  <c r="G119" i="7"/>
  <c r="H119" i="7"/>
  <c r="I119" i="7"/>
  <c r="G120" i="7"/>
  <c r="H120" i="7"/>
  <c r="I120" i="7"/>
  <c r="G121" i="7"/>
  <c r="H121" i="7"/>
  <c r="I121" i="7"/>
  <c r="H64" i="7"/>
  <c r="I64" i="7"/>
  <c r="G64" i="7"/>
  <c r="H122" i="7"/>
  <c r="I122" i="7"/>
  <c r="G122" i="7"/>
  <c r="AA65" i="7"/>
  <c r="AB65" i="7"/>
  <c r="AA66" i="7"/>
  <c r="AB66" i="7"/>
  <c r="AA67" i="7"/>
  <c r="AB67" i="7"/>
  <c r="AA68" i="7"/>
  <c r="AB68" i="7"/>
  <c r="AA69" i="7"/>
  <c r="AB69" i="7"/>
  <c r="AA70" i="7"/>
  <c r="AB70" i="7"/>
  <c r="AA71" i="7"/>
  <c r="AB71" i="7"/>
  <c r="AA72" i="7"/>
  <c r="AB72" i="7"/>
  <c r="AA73" i="7"/>
  <c r="AB73" i="7"/>
  <c r="AA74" i="7"/>
  <c r="AB74" i="7"/>
  <c r="AA75" i="7"/>
  <c r="AB75" i="7"/>
  <c r="AA76" i="7"/>
  <c r="AB76" i="7"/>
  <c r="AA77" i="7"/>
  <c r="AB77" i="7"/>
  <c r="AA78" i="7"/>
  <c r="AB78" i="7"/>
  <c r="AA79" i="7"/>
  <c r="AB79" i="7"/>
  <c r="AA80" i="7"/>
  <c r="AB80" i="7"/>
  <c r="AA81" i="7"/>
  <c r="AB81" i="7"/>
  <c r="AA82" i="7"/>
  <c r="AB82" i="7"/>
  <c r="AA83" i="7"/>
  <c r="AB83" i="7"/>
  <c r="AA84" i="7"/>
  <c r="AB84" i="7"/>
  <c r="AA85" i="7"/>
  <c r="AB85" i="7"/>
  <c r="AA86" i="7"/>
  <c r="AB86" i="7"/>
  <c r="AA87" i="7"/>
  <c r="AB87" i="7"/>
  <c r="AA88" i="7"/>
  <c r="AB88" i="7"/>
  <c r="AA89" i="7"/>
  <c r="AB89" i="7"/>
  <c r="AA90" i="7"/>
  <c r="AB90" i="7"/>
  <c r="AA91" i="7"/>
  <c r="AB91" i="7"/>
  <c r="AA92" i="7"/>
  <c r="AB92" i="7"/>
  <c r="AA93" i="7"/>
  <c r="AB93" i="7"/>
  <c r="AA94" i="7"/>
  <c r="AB94" i="7"/>
  <c r="AA95" i="7"/>
  <c r="AB95" i="7"/>
  <c r="AA96" i="7"/>
  <c r="AB96" i="7"/>
  <c r="AA97" i="7"/>
  <c r="AB97" i="7"/>
  <c r="AA98" i="7"/>
  <c r="AB98" i="7"/>
  <c r="AA99" i="7"/>
  <c r="AB99" i="7"/>
  <c r="AA100" i="7"/>
  <c r="AB100" i="7"/>
  <c r="AA101" i="7"/>
  <c r="AB101" i="7"/>
  <c r="AA102" i="7"/>
  <c r="AB102" i="7"/>
  <c r="AA103" i="7"/>
  <c r="AB103" i="7"/>
  <c r="AA104" i="7"/>
  <c r="AB104" i="7"/>
  <c r="AA105" i="7"/>
  <c r="AB105" i="7"/>
  <c r="AA106" i="7"/>
  <c r="AB106" i="7"/>
  <c r="AA107" i="7"/>
  <c r="AB107" i="7"/>
  <c r="AA108" i="7"/>
  <c r="AB108" i="7"/>
  <c r="AA109" i="7"/>
  <c r="AB109" i="7"/>
  <c r="AA110" i="7"/>
  <c r="AB110" i="7"/>
  <c r="AA111" i="7"/>
  <c r="AB111" i="7"/>
  <c r="AA112" i="7"/>
  <c r="AB112" i="7"/>
  <c r="AA113" i="7"/>
  <c r="AB113" i="7"/>
  <c r="AA114" i="7"/>
  <c r="AB114" i="7"/>
  <c r="AA115" i="7"/>
  <c r="AB115" i="7"/>
  <c r="AA116" i="7"/>
  <c r="AB116" i="7"/>
  <c r="AA117" i="7"/>
  <c r="AB117" i="7"/>
  <c r="AA118" i="7"/>
  <c r="AB118" i="7"/>
  <c r="AA119" i="7"/>
  <c r="AB119" i="7"/>
  <c r="AA120" i="7"/>
  <c r="AB120" i="7"/>
  <c r="AA121" i="7"/>
  <c r="AB121" i="7"/>
  <c r="AA122" i="7"/>
  <c r="AB122" i="7"/>
  <c r="AB64" i="7"/>
  <c r="AA64" i="7"/>
  <c r="A6" i="7" l="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C65" i="2" l="1"/>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64" i="2"/>
  <c r="C93" i="15" l="1"/>
  <c r="C99" i="15"/>
  <c r="O55" i="15"/>
  <c r="O56" i="15"/>
  <c r="O57" i="15"/>
  <c r="O58" i="15"/>
  <c r="O59" i="15"/>
  <c r="O60" i="15"/>
  <c r="O61" i="15"/>
  <c r="O62" i="15"/>
  <c r="O63" i="15"/>
  <c r="O64" i="15"/>
  <c r="O65" i="15"/>
  <c r="O66" i="15"/>
  <c r="O67" i="15"/>
  <c r="O68" i="15"/>
  <c r="O69" i="15"/>
  <c r="O70" i="15"/>
  <c r="O71" i="15"/>
  <c r="O72" i="15"/>
  <c r="O54" i="15"/>
  <c r="O6" i="15"/>
  <c r="O7"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 i="15"/>
  <c r="D99" i="15"/>
  <c r="D101" i="15"/>
  <c r="D107" i="15"/>
  <c r="D109" i="15"/>
  <c r="D115" i="15"/>
  <c r="D117" i="15"/>
  <c r="D75" i="15"/>
  <c r="D77" i="15"/>
  <c r="D83" i="15"/>
  <c r="D85" i="15"/>
  <c r="D91" i="15"/>
  <c r="D93" i="15"/>
  <c r="H55" i="15"/>
  <c r="D55" i="15" s="1"/>
  <c r="H56" i="15"/>
  <c r="D56" i="15" s="1"/>
  <c r="H57" i="15"/>
  <c r="H58" i="15"/>
  <c r="D58" i="15" s="1"/>
  <c r="H59" i="15"/>
  <c r="D59" i="15" s="1"/>
  <c r="H60" i="15"/>
  <c r="H61" i="15"/>
  <c r="D61" i="15" s="1"/>
  <c r="H62" i="15"/>
  <c r="H63" i="15"/>
  <c r="D63" i="15" s="1"/>
  <c r="H64" i="15"/>
  <c r="D64" i="15" s="1"/>
  <c r="H65" i="15"/>
  <c r="H66" i="15"/>
  <c r="D66" i="15" s="1"/>
  <c r="H67" i="15"/>
  <c r="D67" i="15" s="1"/>
  <c r="H68" i="15"/>
  <c r="H69" i="15"/>
  <c r="D69" i="15" s="1"/>
  <c r="H70" i="15"/>
  <c r="H71" i="15"/>
  <c r="D71" i="15" s="1"/>
  <c r="H72" i="15"/>
  <c r="D72" i="15" s="1"/>
  <c r="H54" i="15"/>
  <c r="H27" i="15"/>
  <c r="D27" i="15" s="1"/>
  <c r="H28" i="15"/>
  <c r="H29" i="15"/>
  <c r="D29" i="15" s="1"/>
  <c r="H30" i="15"/>
  <c r="H31" i="15"/>
  <c r="H32" i="15"/>
  <c r="H33" i="15"/>
  <c r="H34" i="15"/>
  <c r="H35" i="15"/>
  <c r="D35" i="15" s="1"/>
  <c r="H36" i="15"/>
  <c r="H37" i="15"/>
  <c r="D37" i="15" s="1"/>
  <c r="H38" i="15"/>
  <c r="H39" i="15"/>
  <c r="H40" i="15"/>
  <c r="H41" i="15"/>
  <c r="H42" i="15"/>
  <c r="H43" i="15"/>
  <c r="D43" i="15" s="1"/>
  <c r="H44" i="15"/>
  <c r="H45" i="15"/>
  <c r="D45" i="15" s="1"/>
  <c r="H46" i="15"/>
  <c r="H47" i="15"/>
  <c r="H48" i="15"/>
  <c r="H49" i="15"/>
  <c r="H50" i="15"/>
  <c r="H51" i="15"/>
  <c r="D51" i="15" s="1"/>
  <c r="H52" i="15"/>
  <c r="H53" i="15"/>
  <c r="D53" i="15" s="1"/>
  <c r="H26" i="15"/>
  <c r="H6" i="15"/>
  <c r="H7" i="15"/>
  <c r="H8" i="15"/>
  <c r="H9" i="15"/>
  <c r="H10" i="15"/>
  <c r="H11" i="15"/>
  <c r="D11" i="15" s="1"/>
  <c r="H12" i="15"/>
  <c r="H13" i="15"/>
  <c r="D13" i="15" s="1"/>
  <c r="H14" i="15"/>
  <c r="H15" i="15"/>
  <c r="H16" i="15"/>
  <c r="H17" i="15"/>
  <c r="H18" i="15"/>
  <c r="H19" i="15"/>
  <c r="D19" i="15" s="1"/>
  <c r="H20" i="15"/>
  <c r="H21" i="15"/>
  <c r="D21" i="15" s="1"/>
  <c r="H22" i="15"/>
  <c r="H23" i="15"/>
  <c r="H24" i="15"/>
  <c r="H25" i="15"/>
  <c r="H5" i="15"/>
  <c r="D5" i="15" s="1"/>
  <c r="C53" i="15" l="1"/>
  <c r="C67" i="15"/>
  <c r="C37" i="15"/>
  <c r="C91" i="15"/>
  <c r="C117" i="15"/>
  <c r="C85" i="15"/>
  <c r="C51" i="15"/>
  <c r="C35" i="15"/>
  <c r="C19" i="15"/>
  <c r="C22" i="15"/>
  <c r="D22" i="15"/>
  <c r="C14" i="15"/>
  <c r="D14" i="15"/>
  <c r="C6" i="15"/>
  <c r="D6" i="15"/>
  <c r="C47" i="15"/>
  <c r="D47" i="15"/>
  <c r="C31" i="15"/>
  <c r="D31" i="15"/>
  <c r="C70" i="15"/>
  <c r="D70" i="15"/>
  <c r="C62" i="15"/>
  <c r="D62" i="15"/>
  <c r="C73" i="15"/>
  <c r="D73" i="15"/>
  <c r="C88" i="15"/>
  <c r="D88" i="15"/>
  <c r="C76" i="15"/>
  <c r="D76" i="15"/>
  <c r="C17" i="15"/>
  <c r="D17" i="15"/>
  <c r="C9" i="15"/>
  <c r="D9" i="15"/>
  <c r="C26" i="15"/>
  <c r="D26" i="15"/>
  <c r="C50" i="15"/>
  <c r="D50" i="15"/>
  <c r="C46" i="15"/>
  <c r="D46" i="15"/>
  <c r="C42" i="15"/>
  <c r="D42" i="15"/>
  <c r="C38" i="15"/>
  <c r="D38" i="15"/>
  <c r="C34" i="15"/>
  <c r="D34" i="15"/>
  <c r="C30" i="15"/>
  <c r="D30" i="15"/>
  <c r="C54" i="15"/>
  <c r="D54" i="15"/>
  <c r="C65" i="15"/>
  <c r="D65" i="15"/>
  <c r="C57" i="15"/>
  <c r="D57" i="15"/>
  <c r="C95" i="15"/>
  <c r="D95" i="15"/>
  <c r="C87" i="15"/>
  <c r="D87" i="15"/>
  <c r="C79" i="15"/>
  <c r="D79" i="15"/>
  <c r="C119" i="15"/>
  <c r="D119" i="15"/>
  <c r="C111" i="15"/>
  <c r="D111" i="15"/>
  <c r="C103" i="15"/>
  <c r="D103" i="15"/>
  <c r="C122" i="15"/>
  <c r="D122" i="15"/>
  <c r="C24" i="15"/>
  <c r="D24" i="15"/>
  <c r="C20" i="15"/>
  <c r="D20" i="15"/>
  <c r="C16" i="15"/>
  <c r="D16" i="15"/>
  <c r="C12" i="15"/>
  <c r="D12" i="15"/>
  <c r="C8" i="15"/>
  <c r="D8" i="15"/>
  <c r="C49" i="15"/>
  <c r="D49" i="15"/>
  <c r="C41" i="15"/>
  <c r="D41" i="15"/>
  <c r="C33" i="15"/>
  <c r="D33" i="15"/>
  <c r="C68" i="15"/>
  <c r="D68" i="15"/>
  <c r="C60" i="15"/>
  <c r="D60" i="15"/>
  <c r="C94" i="15"/>
  <c r="D94" i="15"/>
  <c r="C90" i="15"/>
  <c r="D90" i="15"/>
  <c r="C86" i="15"/>
  <c r="D86" i="15"/>
  <c r="C82" i="15"/>
  <c r="D82" i="15"/>
  <c r="C78" i="15"/>
  <c r="D78" i="15"/>
  <c r="C74" i="15"/>
  <c r="D74" i="15"/>
  <c r="C118" i="15"/>
  <c r="D118" i="15"/>
  <c r="C114" i="15"/>
  <c r="D114" i="15"/>
  <c r="C110" i="15"/>
  <c r="D110" i="15"/>
  <c r="C106" i="15"/>
  <c r="D106" i="15"/>
  <c r="C102" i="15"/>
  <c r="D102" i="15"/>
  <c r="C98" i="15"/>
  <c r="D98" i="15"/>
  <c r="C115" i="15"/>
  <c r="C83" i="15"/>
  <c r="C109" i="15"/>
  <c r="C77" i="15"/>
  <c r="C45" i="15"/>
  <c r="C29" i="15"/>
  <c r="C13" i="15"/>
  <c r="C18" i="15"/>
  <c r="D18" i="15"/>
  <c r="C10" i="15"/>
  <c r="D10" i="15"/>
  <c r="C39" i="15"/>
  <c r="D39" i="15"/>
  <c r="C92" i="15"/>
  <c r="D92" i="15"/>
  <c r="C84" i="15"/>
  <c r="D84" i="15"/>
  <c r="C80" i="15"/>
  <c r="D80" i="15"/>
  <c r="C120" i="15"/>
  <c r="D120" i="15"/>
  <c r="C116" i="15"/>
  <c r="D116" i="15"/>
  <c r="C112" i="15"/>
  <c r="D112" i="15"/>
  <c r="C108" i="15"/>
  <c r="D108" i="15"/>
  <c r="C104" i="15"/>
  <c r="D104" i="15"/>
  <c r="C100" i="15"/>
  <c r="D100" i="15"/>
  <c r="C96" i="15"/>
  <c r="D96" i="15"/>
  <c r="C5" i="15"/>
  <c r="C21" i="15"/>
  <c r="C25" i="15"/>
  <c r="D25" i="15"/>
  <c r="C23" i="15"/>
  <c r="D23" i="15"/>
  <c r="C15" i="15"/>
  <c r="D15" i="15"/>
  <c r="C7" i="15"/>
  <c r="D7" i="15"/>
  <c r="C52" i="15"/>
  <c r="D52" i="15"/>
  <c r="C48" i="15"/>
  <c r="D48" i="15"/>
  <c r="C44" i="15"/>
  <c r="D44" i="15"/>
  <c r="C40" i="15"/>
  <c r="D40" i="15"/>
  <c r="C36" i="15"/>
  <c r="D36" i="15"/>
  <c r="C32" i="15"/>
  <c r="D32" i="15"/>
  <c r="C28" i="15"/>
  <c r="D28" i="15"/>
  <c r="C89" i="15"/>
  <c r="D89" i="15"/>
  <c r="C81" i="15"/>
  <c r="D81" i="15"/>
  <c r="C121" i="15"/>
  <c r="D121" i="15"/>
  <c r="C113" i="15"/>
  <c r="D113" i="15"/>
  <c r="C105" i="15"/>
  <c r="D105" i="15"/>
  <c r="C97" i="15"/>
  <c r="D97" i="15"/>
  <c r="C69" i="15"/>
  <c r="C61" i="15"/>
  <c r="C107" i="15"/>
  <c r="C75" i="15"/>
  <c r="C101" i="15"/>
  <c r="C59" i="15"/>
  <c r="C43" i="15"/>
  <c r="C27" i="15"/>
  <c r="C11" i="15"/>
  <c r="C72" i="15"/>
  <c r="C64" i="15"/>
  <c r="C56" i="15"/>
  <c r="C71" i="15"/>
  <c r="C63" i="15"/>
  <c r="C55" i="15"/>
  <c r="C66" i="15"/>
  <c r="C58" i="15"/>
  <c r="A6" i="15" l="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6" i="13" l="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6" i="8" l="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C66" i="6" l="1"/>
  <c r="C64" i="6"/>
  <c r="C69" i="6"/>
  <c r="C70" i="6"/>
  <c r="C68" i="6"/>
  <c r="C67" i="6"/>
  <c r="C72" i="6"/>
  <c r="C71" i="6"/>
  <c r="C65" i="6"/>
</calcChain>
</file>

<file path=xl/sharedStrings.xml><?xml version="1.0" encoding="utf-8"?>
<sst xmlns="http://schemas.openxmlformats.org/spreadsheetml/2006/main" count="671" uniqueCount="261">
  <si>
    <t>Year</t>
  </si>
  <si>
    <t>Suicide</t>
  </si>
  <si>
    <t>Under 1 year</t>
  </si>
  <si>
    <t>25-34 years</t>
  </si>
  <si>
    <t>35-44 years</t>
  </si>
  <si>
    <t>45-54 years</t>
  </si>
  <si>
    <t>55-64 years</t>
  </si>
  <si>
    <t>65-74 years</t>
  </si>
  <si>
    <t>75-84 years</t>
  </si>
  <si>
    <t>85 years and over</t>
  </si>
  <si>
    <t>Questions? Please contact Project Director Scott Winship at scott_winship@jec.senate.gov.</t>
  </si>
  <si>
    <t>Male</t>
  </si>
  <si>
    <t>Female</t>
  </si>
  <si>
    <t>All-Cause</t>
  </si>
  <si>
    <t>Both</t>
  </si>
  <si>
    <t>White</t>
  </si>
  <si>
    <t>Black</t>
  </si>
  <si>
    <t>Other</t>
  </si>
  <si>
    <t>American Indian or Alaskan Native</t>
  </si>
  <si>
    <t>Asian or Pacific Islander</t>
  </si>
  <si>
    <t>Hispanic</t>
  </si>
  <si>
    <t>1999-2016</t>
  </si>
  <si>
    <t>1968-1978</t>
  </si>
  <si>
    <t>1979-1998</t>
  </si>
  <si>
    <t>Deaths of Despair</t>
  </si>
  <si>
    <t>Age-adjusted (per 100,000)</t>
  </si>
  <si>
    <t>Drug and Alcohol Poisoning (accidental and intent undetermined)</t>
  </si>
  <si>
    <t>Alcoholic Liver Disease and Cirrhosis</t>
  </si>
  <si>
    <t>1959-1967</t>
  </si>
  <si>
    <t>ICD Version</t>
  </si>
  <si>
    <t>Years in Use, U.S.</t>
  </si>
  <si>
    <t>1900-1909</t>
  </si>
  <si>
    <t>155-163</t>
  </si>
  <si>
    <t>1910-1920</t>
  </si>
  <si>
    <t>1921-1929</t>
  </si>
  <si>
    <t>165-174</t>
  </si>
  <si>
    <t>1930-1938</t>
  </si>
  <si>
    <t>163-171</t>
  </si>
  <si>
    <t>1939-1948</t>
  </si>
  <si>
    <t>163, 164</t>
  </si>
  <si>
    <t>1949-1957</t>
  </si>
  <si>
    <t>E963, E970-E979</t>
  </si>
  <si>
    <t>323, E870-E878</t>
  </si>
  <si>
    <t>307, 322, 581.1, E880</t>
  </si>
  <si>
    <t>1958-1967</t>
  </si>
  <si>
    <t>E950-E959</t>
  </si>
  <si>
    <t>304, E850-E859, E980.0-E980.3</t>
  </si>
  <si>
    <t>291, 303, 571.0, E860</t>
  </si>
  <si>
    <t>292, 304, 305.2-305.9, E850-E858, E980.0-E980.5</t>
  </si>
  <si>
    <r>
      <t>291, 303, 305.0, 357.5, 425.5, 535.3, 571.0-571.3, 790.3</t>
    </r>
    <r>
      <rPr>
        <sz val="11"/>
        <color theme="1"/>
        <rFont val="Calibri"/>
        <family val="2"/>
        <scheme val="minor"/>
      </rPr>
      <t>, E860</t>
    </r>
  </si>
  <si>
    <t>X60-X84, Y87.0</t>
  </si>
  <si>
    <t>F11-16, X40-44, Y10-14</t>
  </si>
  <si>
    <t>E24.4, F10, G31.2, G62.1, G72.1, I42.6, K29.2, K70, K85.2, K86.0, O35.4, P04.3, Q86.0, R78.0, X45, Y15</t>
  </si>
  <si>
    <t>66, 122a</t>
  </si>
  <si>
    <t>75, 124a</t>
  </si>
  <si>
    <t>77, 124a</t>
  </si>
  <si>
    <t>Alcoholism</t>
  </si>
  <si>
    <t>National Center for Health Statistics, "Vital Statistics of the United States, 1950," Valume III, 1953, https://www.cdc.gov/nchs/data/vsus/VSUS_1950_3.pdf</t>
  </si>
  <si>
    <t>National Center for Health Statistics, "Vital Statistics of the United States, 1949," Part I, 1951, https://www.cdc.gov/nchs/data/vsus/VSUS_1949_1.pdf</t>
  </si>
  <si>
    <t>National Center for Health Statistics, "Vital Statistics of the United States, 1951," Volume II, 1955, https://www.cdc.gov/nchs/data/vsus/VSUS_1951_2.pdf</t>
  </si>
  <si>
    <t>National Center for Health Statistics, "Vital Statistics of the United States, 1952," Volume II, 1955, https://www.cdc.gov/nchs/data/vsus/VSUS_1952_2.pdf</t>
  </si>
  <si>
    <t>National Center for Health Statistics, "Vital Statistics of the United States, 1953," Volume II, 1955, https://www.cdc.gov/nchs/data/vsus/VSUS_1953_2.pdf</t>
  </si>
  <si>
    <t>National Center for Health Statistics, "Vital Statistics of the United States, 1954," Volume II, 1956, https://www.cdc.gov/nchs/data/vsus/VSUS_1954_2.pdf</t>
  </si>
  <si>
    <t>National Center for Health Statistics, "Vital Statistics of the United States, 1955," Volume II, 1957, https://www.cdc.gov/nchs/data/vsus/VSUS_1955_2.pdf</t>
  </si>
  <si>
    <t>National Center for Health Statistics, "Vital Statistics of the United States, 1956," Volume II, 1958, https://www.cdc.gov/nchs/data/vsus/VSUS_1956_2.pdf</t>
  </si>
  <si>
    <t>National Center for Health Statistics, "Vital Statistics of the United States, 1957," Volume II, 1959, https://www.cdc.gov/nchs/data/vsus/VSUS_1957_2.pdf</t>
  </si>
  <si>
    <t>National Center for Health Statistics, "Vital Statistics of the United States, 1958," Volume II, 1964, https://www.cdc.gov/nchs/data/vsus/VSUS_1958_2.pdf</t>
  </si>
  <si>
    <t>Crude (per 100,000)</t>
  </si>
  <si>
    <t>Cirrhosis</t>
  </si>
  <si>
    <t>Cirrhosis w/ mention of alcoholism</t>
  </si>
  <si>
    <t>Alcoholic psychosis</t>
  </si>
  <si>
    <t>Alcohol poisoning</t>
  </si>
  <si>
    <t>Alcohol-Related Deaths</t>
  </si>
  <si>
    <t>"Other acute poisonings"</t>
  </si>
  <si>
    <t>Other drug addiction</t>
  </si>
  <si>
    <t>National Center for Health Statistics, "HIST 293. Age-Adjusted Death Rates for Select Causes by Race and Sex Using Year 2000 Standard Population: Death Registration States, 1900-32 and United States 1933-49," https://www.cdc.gov/nchs/data/dvs/hist293_1900_49.pdf</t>
  </si>
  <si>
    <t>1900-1949</t>
  </si>
  <si>
    <t>1950-1959</t>
  </si>
  <si>
    <t>National Center for Health Statistics, "HIST 293. Age-Adjusted Death Rates for Approximately 64 Selected Causes, by Race and Sex: United States: 1950-59," https://www.cdc.gov/nchs/data/dvs/hist293_1950_59.pdf</t>
  </si>
  <si>
    <t>1960-1967</t>
  </si>
  <si>
    <t>National Center for Health Statistics, "HIST 293. Age-Adjusted Death Rates for 60 Selected Causes by Race and Sex Using Year 2000 Standard Population: United Staes, 1960-67," https://www.cdc.gov/nchs/data/mortab/aadr6067.pdf</t>
  </si>
  <si>
    <t>CDC WONDER, Compressed Mortality, 1968-78, ICD-8 Codes E950-E959, https://wonder.cdc.gov/cmf-icd8.html</t>
  </si>
  <si>
    <t>CDC WONDER, Compressed Mortality, 1979-98, ICD-9 Codes E950-E959, https://wonder.cdc.gov/cmf-icd9.html</t>
  </si>
  <si>
    <t>1999-2017</t>
  </si>
  <si>
    <t>CDC WONDER, Detailed Mortality, 1999-present, ICD-10 Codes: X60-X84 and Y87.0, https://wonder.cdc.gov/ucd-icd10.html</t>
  </si>
  <si>
    <t>CDC WONDER, Compressed Mortality, 1979-98, ICD-9 Codes 291.0 (Alcohol withdrawal delirium), 291.1 (Alcohol amnestic syndrome), 291.2 (Other alcoholic dementia), 291.3 (Alcohol withdrawal hallucinosis), 291.4 (Idiosyncratic alcohol intoxication), 291.5 (Alcoholic jealousy), 291.8 (Other specified alcoholic psychosis), 291.9 (Unspecified alcoholic psychosis), 303 (Alcohol dependence syndrome), 305.0 (Alcohol abuse). Based on definition at https://www.cdc.gov/niosh/ltas/pdf/niosh-119-table-2007.pdf.</t>
  </si>
  <si>
    <t>CDC WONDER, Compressed Mortality, 1968-78, ICD-8 Codes 291.0 (Delirium tremens), 291.1 (Korsakov's psychosis (alcoholic)), 291.2 (Other alcoholic hallucinosis), 291.3 (Alcoholic paranoia), 291.9 (Other and unspecified), 303.0 (Episodic excessive drinking), 303.1 (Habitual excessive drinking), 303.2 (Alcoholic addiction), 303.9 (Other and unspecified alcoholism).
Based on definition at https://www.cdc.gov/niosh/ltas/pdf/niosh-119-table-2007.pdf. https://wonder.cdc.gov/cmf-icd8.html</t>
  </si>
  <si>
    <t>CDC WONDER, Compressed Mortality, 1979-98, ICD-9 Codes 291.0 (Alcohol withdrawal delirium), 291.1 (Alcohol amnestic syndrome), 291.2 (Other alcoholic dementia), 291.3 (Alcohol withdrawal hallucinosis), 291.4 (Idiosyncratic alcohol intoxication), 291.5 (Alcoholic jealousy), 291.8 (Other specified alcoholic psychosis), 291.9 (Unspecified alcoholic psychosis), 303 (Alcohol dependence syndrome), 305.0 (Alcohol abuse). Based on definition at https://www.cdc.gov/niosh/ltas/pdf/niosh-119-table-2007.pdf. https://wonder.cdc.gov/cmf-icd9.html</t>
  </si>
  <si>
    <t>CDC WONDER, Detailed Mortality, 1999-present, ICD-10 Codes: F10.0 (Mental and behavioural disorders due to use of alcohol, acute intoxication), F10.1 (Mental and behavioural disorders due to use of alcohol, harmful use), F10.2 (Mental and behavioural disorders due to use of alcohol, dependence syndrome), F10.3 (Mental and behavioural disorders due to use of alcohol, withdrawal state), F10.4 (Mental and behavioural disorders due to use of alcohol, withdrawal state with delirium), F10.5 (Mental and behavioural disorders due to use of alcohol, psychotic disorder), F10.6 (Mental and behavioural disorders due to use of alcohol, amnesic syndrome), F10.7 (Mental and behavioural disorders due to use of alcohol, residual and late-onset psychotic disorder), F10.8 (Mental and behavioural disorders due to use of alcohol, other mental and behavioural disorders), F10.9 (Mental and behavioural disorders due to use of alcohol, unspecified mental and behavioural disorder), G31.2 (Degeneration of nervous system due to alcohol). Based on definition at https://www.cdc.gov/niosh/ltas/pdf/niosh-119-table-2007.pdf.</t>
  </si>
  <si>
    <t>CDC WONDER, Detailed Mortality, 1999-present, ICD-10 Codes: F10.0 (Mental and behavioural disorders due to use of alcohol, acute intoxication), F10.1 (Mental and behavioural disorders due to use of alcohol, harmful use), F10.2 (Mental and behavioural disorders due to use of alcohol, dependence syndrome), F10.3 (Mental and behavioural disorders due to use of alcohol, withdrawal state), F10.4 (Mental and behavioural disorders due to use of alcohol, withdrawal state with delirium), F10.5 (Mental and behavioural disorders due to use of alcohol, psychotic disorder), F10.6 (Mental and behavioural disorders due to use of alcohol, amnesic syndrome), F10.7 (Mental and behavioural disorders due to use of alcohol, residual and late-onset psychotic disorder), F10.8 (Mental and behavioural disorders due to use of alcohol, other mental and behavioural disorders), F10.9 (Mental and behavioural disorders due to use of alcohol, unspecified mental and behavioural disorder), G31.2 (Degeneration of nervous system due to alcohol). Based on definition at https://www.cdc.gov/niosh/ltas/pdf/niosh-119-table-2007.pdf. https://wonder.cdc.gov/ucd-icd10.html</t>
  </si>
  <si>
    <t>CDC WONDER, Compressed Mortality, 1968-78, ICD-8 Code 571. Based on definition at https://www.cdc.gov/niosh/ltas/pdf/niosh-119-table-2007.pdf. https://wonder.cdc.gov/cmf-icd8.html</t>
  </si>
  <si>
    <t>CDC WONDER, Compressed Mortality, 1979-98, ICD-9 Code 571. Based on definition at https://www.cdc.gov/niosh/ltas/pdf/niosh-119-table-2007.pdf. https://wonder.cdc.gov/cmf-icd9.html</t>
  </si>
  <si>
    <t>CDC WONDER, Detailed Mortality, 1999-present. ICD-10 Codes: K70, K73, K74, K76.0. Based on definition at https://www.cdc.gov/niosh/ltas/pdf/niosh-119-table-2007.pdf. https://wonder.cdc.gov/ucd-icd10.html</t>
  </si>
  <si>
    <t>CDC WONDER, Compressed Mortality, 1968-78, ICD-8 Code 571.0.</t>
  </si>
  <si>
    <t>Cirrhosis with mention of alcoholism</t>
  </si>
  <si>
    <t>CDC WONDER, Compressed Mortality, 1979-98, ICD-9 Codes 571.0 (Alcoholic fatty liver); 571.1 (Acute alcoholic hepatitis); 571.2 (Alcoholic cirrhosis of liver); 571.3 (Alcoholic liver damage, unspecified).</t>
  </si>
  <si>
    <t>CDC WONDER, Detailed Mortality, 1999-present, ICD-10 Code K70.</t>
  </si>
  <si>
    <t>CDC WONDER, Compressed Mortality, 1968-78, ICD-8 Codes 291.0 (Delirium tremens), 291.1 (Korsakov's psychosis (alcoholic)), 291.2 (Other alcoholic hallucinosis), 291.3 (Alcoholic paranoia), 291.9 (Other and unspecified), 303.0 (Episodic excessive drinking), 303.1 (Habitual excessive drinking), 303.2 (Alcoholic addiction), 303.9 (Other and unspecified alcoholism), 571.0 (Alcoholic cirrhosis of the liver), E860 (Accidental poisoning by alcohol).</t>
  </si>
  <si>
    <t>CDC WONDER, Compressed Mortality, 1979-98, ICD-9 Codes 291.0 (Alcohol withdrawal delirium), 291.1 (Alcohol amnestic syndrome), 291.2 (Other alcoholic dementia), 291.3 (Alcohol withdrawal hallucinosis), 291.4 (Idiosyncratic alcohol intoxication), 291.5 (Alcoholic jealousy), 291.8 (Other specified alcoholic psychosis), 291.9 (Unspecified alcoholic psychosis), 303 (Alcohol dependence syndrome), 305.0 (Alcohol abuse), 357.5 (Alcoholic polyneuropathy); 425.5 (Alcoholic cardiomyopathy); 535.3 (Alcoholic gastritis); 571.0 (Alcoholic fatty liver); 571.1 (Acute alcoholic hepatitis); 571.2 (Alcoholic cirrhosis of liver); 571.3 (Alcoholic liver damage, unspecified); 790.3 (Excessive blood level of alcohol); E860.0 (Alcoholic beverages); E860.1 (Other and unspecified ethyl alcohol and its products); E860.2 (Methyl alcohol); E860.3 (Isopropyl alcohol); E860.4 (Fusel oil); E860.8 (Other specified alcohols); E860.9 (Unspecified alcohol).</t>
  </si>
  <si>
    <t>CDC WONDER, Detailed Mortality, 1999-present, ICD-10 Codes E24.4 (Alcohol-induced pseudo-Cushing syndrome); F10 (Mental and behavioural disorders due to abuse of alcohol); G31.2 (Degeneration of nervous system due to alcohol); G62.1 (Alcoholic polyneuropathy); G72.1 (Alcoholic myopathy); I42.6 (Alcoholic cardiomyopathy); K29.2 (Alcoholic gastritis); K70.0 (Alcoholic fatty liver); K70.1 (Alcoholic hepatitis); K70.2 (Alcoholic fibrosis and sclerosis of liver); K70.3 (Alcoholic cirrhosis of liver); K70.4 (Alcoholic hepatic failure); K70.9 (Alcoholic liver disease, unspecified); K85.2 (Alcohol-induced acute pancreatitis); K86.0 (Alcohol-induced chronic pancreatitis); O35.4 (Maternal care for (suspected) damage to fetus from alcohol); P04.3 (Newborn affected by maternal use of alcohol); Q86.0 (Fetal alcohol syndrome (dysmorphic)); R78.0 (Finding of alcohol in blood); X45 (Accidental poisoning by and exposure to alcohol); Y15 (Poisoning by and exposure to alcohol, undetermined intent).</t>
  </si>
  <si>
    <t>CDC WONDER, Compressed Mortality, 1968-78, ICD-8 Codes: 304 (Drug dependence), E850-E859 (Accidental poisoning by drugs and medicaments), E980.0 (Barbituric acid and derivatives (drug overdose - undetermined intent)), E980.1 (Salicylates and congeners (drug overdose -undetermined intent)), E980.2 (Psychotherapeutic agents (drug overdose - undetermined intent)), E980.3 (Other and unspecified drugs (drug overdose - undetermined intent)).</t>
  </si>
  <si>
    <t>CDC WONDER, Compressed Mortality, 1979-98, ICD-9 Codes: 292 (Drug psychoses), 304 (Drug dependence), 305.2 (Cannabis abuse), 305.3 (Hallucinogen abuse); 305.4 (Barbiturate and similarly acting sedative or hypnotic abuse); 305.5 (Opioid abuse); 305.6 (Cocaine abuse); 305.7 (Amphetamine or related acting sympathomimetic abuse); 305.8 (Antidepressant type abuse); 305.9 (Other, mixed, or unspecified drug abuse); E850-E858 (Accidental poisoning by drugs, medicinal substances, and biologicals), E980.0 (Analgesics, antipyretics, and antirheumatics), E980.1 (Barbiturates), E980.2 (Other sedatives and hypnotics), E980.3 (Tranquilizers and other psychotropic agents), E980.4 (Other specified drugs and medicinal substances), E980.5 (Unspecified drug or medicinal substance).</t>
  </si>
  <si>
    <t>CDC WONDER, Detailed Mortality, 1999-present, ICD-10 Codes: F11 (Mental and behavioural disorders due to use of opioids), F12 (Mental and behavioural disorders due to use of cannabinoids), F13 (Mental and behavioural disorders due to use of sedatives or hypnotics), F14 (Mental and behavioural disorders due to use of cocaine), F15 (Mental and behavioural disorders due to use of other stimulants, including caffeine), F16 (Mental and behavioural disorders due to use of hallucinogens), X40 (Accidental poisoning by and exposure to nonopioid analgesics, antipyretics and antirheumatics), X41 (Accidental poisoning by and exposure to antiepileptic, sedative-hypnotic, antiparkinsonism and psychotropic drugs, not elsewhere classified), X42 (Accidental poisoning by and exposure to narcotics and psychodysleptics [hallucinogens], not elsewhere classified), X43 (Accidental poisoning by and exposure to other drugs acting on the autonomic nervous system), X44 (Accidental poisoning by and exposure to other and unspecified drugs, medicaments and biological substances), Y10 (Poisoning by and exposure to nonopioid analgesics, antipyretics and antirheumatics, undetermined intent), Y11 (Poisoning by and exposure to antiepileptic, sedative-hypnotic, antiparkinsonism and psychotropic drugs, not elsewhere classified, undetermined intent), Y12 (Poisoning by and exposure to narcotics and psychodysleptics [hallucinogens], not elsewhere classified, undetermined intent), Y13 (Poisoning by and exposure to other drugs acting on the autonomic nervous system, undetermined intent), Y14 (Poisoning by and exposure to other and unspecified drugs, medicaments and biological substances, undetermined intent).</t>
  </si>
  <si>
    <t>1900-1960</t>
  </si>
  <si>
    <t>1961-1967</t>
  </si>
  <si>
    <t xml:space="preserve">CDC WONDER, Compressed Mortality, 1968-78, ICD-8 Codes 291.0 (Delirium tremens), 291.1 (Korsakov's psychosis (alcoholic)), 291.2 (Other alcoholic hallucinosis), 291.3 (Alcoholic paranoia), 291.9 (Other and unspecified), 303.0 (Episodic excessive drinking), 303.1 (Habitual excessive drinking), 303.2 (Alcoholic addiction), 303.9 (Other and unspecified alcoholism). Based on definition at https://www.cdc.gov/niosh/ltas/pdf/niosh-119-table-2007.pdf. </t>
  </si>
  <si>
    <t>1921-1936</t>
  </si>
  <si>
    <t>1937-1938</t>
  </si>
  <si>
    <t>1939-1940</t>
  </si>
  <si>
    <t>1941-1942</t>
  </si>
  <si>
    <t>1943-1944</t>
  </si>
  <si>
    <t>1945-1946</t>
  </si>
  <si>
    <t>1947-1948</t>
  </si>
  <si>
    <t>Alcoholic Psychosis, Alcohol Poisoning</t>
  </si>
  <si>
    <t>1900-1948</t>
  </si>
  <si>
    <t>Non-White</t>
  </si>
  <si>
    <t>CDC WONDER, "Compressed Mortality, 1968-1978," https://wonder.cdc.gov/cmf-icd8.html; ICD-8 Codes: 304 (Drug dependence), E850-E859 (Accidental poisoning by drugs and medicaments), E980.0 (Barbituric acid and derivatives (drug overdose - undetermined intent)), E980.1 (Salicylates and congeners (drug overdose -undetermined intent)), E980.2 (Psychotherapeutic agents (drug overdose - undetermined intent)), E980.3 (Other and unspecified drugs (drug overdose - undetermined intent)).</t>
  </si>
  <si>
    <t>CDC WONDER, "Compressed Mortality, 1979-1998," https://wonder.cdc.gov/cmf-icd9.html; ICD-9 Codes: 292 (Drug psychoses), 304 (Drug dependence), 305.2 (Cannabis abuse), 305.3 (Hallucinogen abuse); 305.4 (Barbiturate and similarly acting sedative or hypnotic abuse); 305.5 (Opioid abuse); 305.6 (Cocaine abuse); 305.7 (Amphetamine or related acting sympathomimetic abuse); 305.8 (Antidepressant type abuse); 305.9 (Other, mixed, or unspecified drug abuse); E850-E858 (Accidental poisoning by drugs, medicinal substances, and biologicals), E980.0 (Analgesics, antipyretics, and antirheumatics), E980.1 (Barbiturates), E980.2 (Other sedatives and hypnotics), E980.3 (Tranquilizers and other psychotropic agents), E980.4 (Other specified drugs and medicinal substances), E980.5 (Unspecified drug or medicinal substance).</t>
  </si>
  <si>
    <t>CDC WONDER, "Compressed Mortality, 1999-2016," https://wonder.cdc.gov/cmf-icd10.html; ICD-10 Codes: F11 (Mental and behavioural disorders due to use of opioids), F12 (Mental and behavioural disorders due to use of cannabinoids), F13 (Mental and behavioural disorders due to use of sedatives or hypnotics), F14 (Mental and behavioural disorders due to use of cocaine), F15 (Mental and behavioural disorders due to use of other stimulants, including caffeine), F16 (Mental and behavioural disorders due to use of hallucinogens), X40 (Accidental poisoning by and exposure to nonopioid analgesics, antipyretics and antirheumatics), X41 (Accidental poisoning by and exposure to antiepileptic, sedative-hypnotic, antiparkinsonism and psychotropic drugs, not elsewhere classified), X42 (Accidental poisoning by and exposure to narcotics and psychodysleptics [hallucinogens], not elsewhere classified), X43 (Accidental poisoning by and exposure to other drugs acting on the autonomic nervous system), X44 (Accidental poisoning by and exposure to other and unspecified drugs, medicaments and biological substances), Y10 (Poisoning by and exposure to nonopioid analgesics, antipyretics and antirheumatics, undetermined intent), Y11 (Poisoning by and exposure to antiepileptic, sedative-hypnotic, antiparkinsonism and psychotropic drugs, not elsewhere classified, undetermined intent), Y12 (Poisoning by and exposure to narcotics and psychodysleptics [hallucinogens], not elsewhere classified, undetermined intent), Y13 (Poisoning by and exposure to other drugs acting on the autonomic nervous system, undetermined intent), Y14 (Poisoning by and exposure to other and unspecified drugs, medicaments and biological substances, undetermined intent).</t>
  </si>
  <si>
    <t>Case-Deaton Trends</t>
  </si>
  <si>
    <t>National Center for Health Statistics, "HIST 290. Death Rates from Selected Causes, by 10-year Age Groups, Race, and Sex: Death-Registration States, 1900-1932, and United States, 1933-1939," https://www.cdc.gov/nchs/data/dvs/hist290_0039.pdf</t>
  </si>
  <si>
    <t>1900-1939</t>
  </si>
  <si>
    <t>1940-1949</t>
  </si>
  <si>
    <t>National Center for Health Statistics, "Table 2. Death Rates from Selected Causes, by 10-Year Age Groups, Race, and Sex: United States, 1940‐1949," https://www.cdc.gov/nchs/data/dvs/mx194049.pdf</t>
  </si>
  <si>
    <t>National Center for Health Statistics, "HIST 290F. Death Rates for Approximately 64 Selected Causes, by 10-Year Age Groups, Race, and Sex: United States, 1950-59," https://www.cdc.gov/nchs/data/dvs/mx1950_59.pdf</t>
  </si>
  <si>
    <t>Trends by Sex; Trends by Race (using same ICD code definitions listed above for respective years)</t>
  </si>
  <si>
    <t>National Center for Health Statistics, "Table 290. Death Rates for 60 Selected Causes, by 10-Year Age Groups, Race, and Sex: United States, 1960-67," https://www.cdc.gov/nchs/data/dvs/mx196067.pdf</t>
  </si>
  <si>
    <t>Death Registration States, by Year of Admission</t>
  </si>
  <si>
    <t>State</t>
  </si>
  <si>
    <t>Massachusetts</t>
  </si>
  <si>
    <t>New Jersey</t>
  </si>
  <si>
    <t>Connecticut</t>
  </si>
  <si>
    <t>New Hampshire</t>
  </si>
  <si>
    <t>New York</t>
  </si>
  <si>
    <t>Rhode Island</t>
  </si>
  <si>
    <t>Vermont</t>
  </si>
  <si>
    <t>Maine</t>
  </si>
  <si>
    <t>Michigan</t>
  </si>
  <si>
    <t>Indiana</t>
  </si>
  <si>
    <t>California</t>
  </si>
  <si>
    <t>Colorado</t>
  </si>
  <si>
    <t>Maryland</t>
  </si>
  <si>
    <t>Pennsylvania</t>
  </si>
  <si>
    <t>Washington</t>
  </si>
  <si>
    <t>Wisconsin</t>
  </si>
  <si>
    <t>Ohio</t>
  </si>
  <si>
    <t>Minnesota</t>
  </si>
  <si>
    <t>Montana</t>
  </si>
  <si>
    <t>Utah</t>
  </si>
  <si>
    <t>Kentucky</t>
  </si>
  <si>
    <t>Missouri</t>
  </si>
  <si>
    <t>Virginia</t>
  </si>
  <si>
    <t>Kansas</t>
  </si>
  <si>
    <t>South Carolina</t>
  </si>
  <si>
    <t>Tennessee</t>
  </si>
  <si>
    <t>Illinois</t>
  </si>
  <si>
    <t>Louisiana</t>
  </si>
  <si>
    <t>Oregon</t>
  </si>
  <si>
    <t>Florida</t>
  </si>
  <si>
    <t>Mississippi</t>
  </si>
  <si>
    <t>Nebraska</t>
  </si>
  <si>
    <t>Idaho</t>
  </si>
  <si>
    <t>Wyoming</t>
  </si>
  <si>
    <t>Iowa</t>
  </si>
  <si>
    <t>North Dakota</t>
  </si>
  <si>
    <t>Alabama</t>
  </si>
  <si>
    <t>West Virginia</t>
  </si>
  <si>
    <t>Arizona</t>
  </si>
  <si>
    <t>Arkansas</t>
  </si>
  <si>
    <t>Oklahoma</t>
  </si>
  <si>
    <t>Nevada</t>
  </si>
  <si>
    <t>New Mexico</t>
  </si>
  <si>
    <t>Texas</t>
  </si>
  <si>
    <t>Alaska</t>
  </si>
  <si>
    <t>Hawaii</t>
  </si>
  <si>
    <r>
      <rPr>
        <vertAlign val="superscript"/>
        <sz val="11"/>
        <color theme="1"/>
        <rFont val="Calibri"/>
        <family val="2"/>
        <scheme val="minor"/>
      </rPr>
      <t xml:space="preserve">1 </t>
    </r>
    <r>
      <rPr>
        <sz val="11"/>
        <color theme="1"/>
        <rFont val="Calibri"/>
        <family val="2"/>
        <scheme val="minor"/>
      </rPr>
      <t>Included as a state</t>
    </r>
  </si>
  <si>
    <r>
      <rPr>
        <vertAlign val="superscript"/>
        <sz val="11"/>
        <color theme="1"/>
        <rFont val="Calibri"/>
        <family val="2"/>
        <scheme val="minor"/>
      </rPr>
      <t>2</t>
    </r>
    <r>
      <rPr>
        <sz val="11"/>
        <color theme="1"/>
        <rFont val="Calibri"/>
        <family val="2"/>
        <scheme val="minor"/>
      </rPr>
      <t xml:space="preserve"> Dropped from the registration system in 1900; readmitted in 1919</t>
    </r>
  </si>
  <si>
    <r>
      <rPr>
        <vertAlign val="superscript"/>
        <sz val="11"/>
        <color theme="1"/>
        <rFont val="Calibri"/>
        <family val="2"/>
        <scheme val="minor"/>
      </rPr>
      <t xml:space="preserve">3 </t>
    </r>
    <r>
      <rPr>
        <sz val="11"/>
        <color theme="1"/>
        <rFont val="Calibri"/>
        <family val="2"/>
        <scheme val="minor"/>
      </rPr>
      <t>Dropped from the registration system in 1910; readmitted in 1930</t>
    </r>
  </si>
  <si>
    <r>
      <rPr>
        <vertAlign val="superscript"/>
        <sz val="11"/>
        <color theme="1"/>
        <rFont val="Calibri"/>
        <family val="2"/>
        <scheme val="minor"/>
      </rPr>
      <t xml:space="preserve">5 </t>
    </r>
    <r>
      <rPr>
        <sz val="11"/>
        <color theme="1"/>
        <rFont val="Calibri"/>
        <family val="2"/>
        <scheme val="minor"/>
      </rPr>
      <t>Dropped from the registration system in 1925; readmitted in 1928</t>
    </r>
  </si>
  <si>
    <r>
      <t>Georgia</t>
    </r>
    <r>
      <rPr>
        <vertAlign val="superscript"/>
        <sz val="11"/>
        <color theme="1"/>
        <rFont val="Calibri"/>
        <family val="2"/>
        <scheme val="minor"/>
      </rPr>
      <t>5</t>
    </r>
  </si>
  <si>
    <r>
      <t>North Carolina</t>
    </r>
    <r>
      <rPr>
        <vertAlign val="superscript"/>
        <sz val="11"/>
        <color theme="1"/>
        <rFont val="Calibri"/>
        <family val="2"/>
        <scheme val="minor"/>
      </rPr>
      <t>4</t>
    </r>
  </si>
  <si>
    <r>
      <t>South Dakota</t>
    </r>
    <r>
      <rPr>
        <vertAlign val="superscript"/>
        <sz val="11"/>
        <color theme="1"/>
        <rFont val="Calibri"/>
        <family val="2"/>
        <scheme val="minor"/>
      </rPr>
      <t>3</t>
    </r>
  </si>
  <si>
    <r>
      <t>Delaware</t>
    </r>
    <r>
      <rPr>
        <vertAlign val="superscript"/>
        <sz val="11"/>
        <color theme="1"/>
        <rFont val="Calibri"/>
        <family val="2"/>
        <scheme val="minor"/>
      </rPr>
      <t>2</t>
    </r>
  </si>
  <si>
    <r>
      <t>District of Columbia</t>
    </r>
    <r>
      <rPr>
        <vertAlign val="superscript"/>
        <sz val="11"/>
        <color theme="1"/>
        <rFont val="Calibri"/>
        <family val="2"/>
        <scheme val="minor"/>
      </rPr>
      <t>1</t>
    </r>
  </si>
  <si>
    <t>Drug-Related Deaths</t>
  </si>
  <si>
    <t>Lines between years indicate revisions in international classification of disease coding</t>
  </si>
  <si>
    <t>Data supplement to the Social Capital Project paper, "Long-Term Trends in Deaths of Despair"</t>
  </si>
  <si>
    <t>Information on the year in which each state entered the mortality data is available in the "Death Registration States" tab at the end of this spreadsheet.</t>
  </si>
  <si>
    <t>Recommended citation:</t>
  </si>
  <si>
    <t>U.S. Congress, Joint Economic Committee, Social Capital Project. “Long-Term Trends in Deaths of Despair.” Report prepared</t>
  </si>
  <si>
    <t>15-24 years</t>
  </si>
  <si>
    <t>All data are from the Centers for Disease Control and Prevention. For details, see the paper and its methods appendix.</t>
  </si>
  <si>
    <t>Suicides involving drugs or alcohol are classified as suicide deaths rather than drug- or alcohol-related deaths.</t>
  </si>
  <si>
    <t>Other Acute Poisonings</t>
  </si>
  <si>
    <t>Accidental poisoning</t>
  </si>
  <si>
    <t>ICD Codes Used</t>
  </si>
  <si>
    <t>Non-Drug
Deaths of Despair</t>
  </si>
  <si>
    <t>1972 rates are based on a 50% sample.</t>
  </si>
  <si>
    <t>at the end of this spreadsheet.</t>
  </si>
  <si>
    <t>Information on the International Classification of Disease codes used to define the components of deaths of despair is available in the "ICD Codes" tab</t>
  </si>
  <si>
    <t>Overall Trends (Crude Rates)</t>
  </si>
  <si>
    <t>Grove RD and Hetzel AM, "Vital statistics rates in the United States, 1940-1960," Table 65, National Center for Health Statistics, 1968, https://www.cdc.gov/nchs/data/vsus/vsrates1940_60.pdf</t>
  </si>
  <si>
    <t>National Center for Health Statistics, "Vital Statistics of the United States, 1961," Volume II, Mortality, Part A, 1964, https://www.cdc.gov/nchs/data/vsus/VSUS_1961_2A.pdf</t>
  </si>
  <si>
    <t>National Center for Health Statistics, "Vital Statistics of the United States, 1962," Volume II, Mortality, Part A, 1964, https://www.cdc.gov/nchs/data/vsus/VSUS_1962_2A.pdf</t>
  </si>
  <si>
    <t>National Center for Health Statistics, "Vital Statistics of the United States, 1963," Volume II, Mortality, Part A, 1965, https://www.cdc.gov/nchs/data/vsus/mort63_2a.pdf</t>
  </si>
  <si>
    <t>National Center for Health Statistics, "Vital Statistics of the United States, 1964," Volume II, Mortality, Part A, 1966, https://www.cdc.gov/nchs/data/vsus/mort64_2a.pdf</t>
  </si>
  <si>
    <t>National Center for Health Statistics, "Vital Statistics of the United States, 1965," Volume II, Mortality, Part A, 1967, https://www.cdc.gov/nchs/data/vsus/mort65_2a.pdf</t>
  </si>
  <si>
    <t>National Center for Health Statistics, "Vital Statistics of the United States, 1966," Volume II, Mortality, Part A, 1968, https://www.cdc.gov/nchs/data/vsus/mort66_2a.pdf</t>
  </si>
  <si>
    <t>National Center for Health Statistics, "Vital Statistics of the United States, 1967," Volume II, Mortality, Part A, 1969, https://www.cdc.gov/nchs/data/vsus/mort67_2a.pdf</t>
  </si>
  <si>
    <t>National Office of Vital Statistics, "Vital Statistics -- Special Reports," Vol 7, No. 1, December 1938, accessed via HathiTrust, https://babel.hathitrust.org/cgi/pt?id=osu.32435063006076;view=1up;seq=680</t>
  </si>
  <si>
    <t>National Center for Health Statistics, "Vital Statistics of the United States, 1938," Part I, Natality and Mortality Data for the United States Tabulated by Place of Occurrence with Supplemental Tables for Hawaii, Puerto Rico, and the Virgin Islands, 1940, https://www.cdc.gov/nchs/data/vsus/VSUS_1938_1.pdf</t>
  </si>
  <si>
    <t>National Center for Health Statistics, "Vital Statistics of the United States, 1940," Part I, Natality and Mortality Data for the United States Tabulated by Place of Occurrence with Supplemental Tables for Hawaii, Puerto Rico, and the Virgin Islands, 1943, https://www.cdc.gov/nchs/data/vsus/vsus_1940_1.pdf</t>
  </si>
  <si>
    <t>National Center for Health Statistics, "Vital Statistics of the United States, 1942," Part I, Natality and Mortality Data for the United States Tabulated by Place of Occurrence with Supplemental Tables for Hawaii, Puerto Rico, and the Virgin Islands, 1944, https://www.cdc.gov/nchs/data/vsus/VSUS_1942_1.pdf</t>
  </si>
  <si>
    <t>National Center for Health Statistics, "Vital Statistics of the United States, 1944," Part I, Natality and Mortality Data for the United States Tabulated by Place of Occurrence with Supplemental Tables for Hawaii, Puerto Rico, and the Virgin Islands, 1946, https://www.cdc.gov/nchs/data/vsus/VSUS_1944_1.pdf</t>
  </si>
  <si>
    <t>National Center for Health Statistics, "Vital Statistics of the United States, 1946," Part I, Natality and Mortality Data for the United States Tabulated by Place of Occurrence with Supplemental Tables for Hawaii, Puerto Rico, The Virgin Islands, and Alaska, 1948, https://www.cdc.gov/nchs/data/vsus/VSUS_1946_1.pdf</t>
  </si>
  <si>
    <t>National Center for Health Statistics, "Vital Statistics of the United States, 1948," Part I, Natality and Mortality Data for the United States Tabulated by Place of Occurrence with Supplemental Tables for Hawaii, Puerto Rico, Virgin Islands and Alaska, 1950, https://www.cdc.gov/nchs/data/vsus/VSUS_1948_1.pdf</t>
  </si>
  <si>
    <t>National Center for Health Statistics, "Vital Statistics of the United States, 1959," Volume II, Mortality Statistics for the United States and Each State, 1964, https://www.cdc.gov/nchs/data/vsus/VSUS_1959_2.pdf</t>
  </si>
  <si>
    <t>National Center for Health Statistics, "Vital Statistics of the United States, 1960," Volume II, Mortality, Part A, 1963, https://www.cdc.gov/nchs/data/vsus/VSUS_1960_2A.pdf</t>
  </si>
  <si>
    <t>Other Drug Addiction, Accidental Poisoning</t>
  </si>
  <si>
    <t>Overall Trends (Age-Adjusted Rates)</t>
  </si>
  <si>
    <t>SCP staff calculations, from annual flat-file mortality data and Intercensal Population data; NBER, "Mortality Data -- Vital Statistics NCHS' Multiple Cause of Death Data, 1959-2017," https://www.nber.org/data/vital-statistics-mortality-data-multiple-cause-of-death.html. Included are ICD-7 Codes 307, 322, 581.1, E880. NBER: "Note regarding the 1959-1967 data:   The chief of the NCHS mortality branch has said that while the 1959-1967 files are generally ok, they have not been rigorously verified. 'Counts by selected causes and demographic groups seem to match up with VSUS, but because in some cases these files had to be reconstructed and pieced together from different sources-some were damaged or lost-we cannot at this time be certain as to their accuracy.'" Denominator population data used for rate calculation from CDC, “Population by age groups, race, and sex for the Death Registration States, 1900‐32, and for the United States, 1933‐59,” https://www.cdc.gov/nchs/data/dvs/pop0059.pdf, and "Intercensal Population by age groups, race, and sex for 1960-97," https://www.cdc.gov/nchs/data/dvs/pop6097.pdf. Data are age-adjusted to the 2000 standard population using 11 discrete age groups, as detailed in the report, “Age Standardization of Death Rates: Implementation of the Year 2000 Standard,” https://www.cdc.gov/nchs/data/nvsr/nvsr47/nvs47_03.pdf.</t>
  </si>
  <si>
    <t>SCP staff calculations, from annual flat-file mortality data and Intercensal Population data; NBER, "Mortality Data -- Vital Statistics NCHS' Multiple Cause of Death Data, 1959-2017," https://www.nber.org/data/vital-statistics-mortality-data-multiple-cause-of-death.html. Included is ICD-7 Code 322. NBER: "Note regarding the 1959-1967 data:   The chief of the NCHS mortality branch has said that while the 1959-1967 files are generally ok, they have not been rigorously verified. 'Counts by selected causes and demographic groups seem to match up with VSUS, but because in some cases these files had to be reconstructed and pieced together from different sources-some were damaged or lost-we cannot at this time be certain as to their accuracy.'" Denominator population data used for rate calculation from CDC, “Population by age groups, race, and sex for the Death Registration States, 1900‐32, and for the United States, 1933‐59,” https://www.cdc.gov/nchs/data/dvs/pop0059.pdf, and "Intercensal Population by age groups, race, and sex for 1960-97," https://www.cdc.gov/nchs/data/dvs/pop6097.pdf. Data are age-adjusted to the 2000 standard population using 11 discrete age groups, as detailed in the report, “Age Standardization of Death Rates: Implementation of the Year 2000 Standard,” https://www.cdc.gov/nchs/data/nvsr/nvsr47/nvs47_03.pdf.</t>
  </si>
  <si>
    <t>SCP staff calculations, from annual flat-file mortality data and Intercensal Population data; NBER, "Mortality Data -- Vital Statistics NCHS' Multiple Cause of Death Data, 1959-2017," https://www.nber.org/data/vital-statistics-mortality-data-multiple-cause-of-death.html. Included is ICD-7 Code 581.1. NBER: "Note regarding the 1959-1967 data:   The chief of the NCHS mortality branch has said that while the 1959-1967 files are generally ok, they have not been rigorously verified. 'Counts by selected causes and demographic groups seem to match up with VSUS, but because in some cases these files had to be reconstructed and pieced together from different sources-some were damaged or lost-we cannot at this time be certain as to their accuracy.'" Denominator population data used for rate calculation from CDC, “Population by age groups, race, and sex for the Death Registration States, 1900‐32, and for the United States, 1933‐59,” https://www.cdc.gov/nchs/data/dvs/pop0059.pdf, and "Intercensal Population by age groups, race, and sex for 1960-97," https://www.cdc.gov/nchs/data/dvs/pop6097.pdf. Data are age-adjusted to the 2000 standard population using 11 discrete age groups, as detailed in the report, “Age Standardization of Death Rates: Implementation of the Year 2000 Standard,” https://www.cdc.gov/nchs/data/nvsr/nvsr47/nvs47_03.pdf.</t>
  </si>
  <si>
    <t>Drug Overdose</t>
  </si>
  <si>
    <t>SCP staff calculations, fromannual flat-file mortality data and Intercensal Population data; NBER, "Mortality Data -- Vital Statistics NCHS' Multiple Cause of Death Data, 1959-2017," https://www.nber.org/data/vital-statistics-mortality-data-multiple-cause-of-death.html. Included are ICD-7 Codes 323, E870-878. NBER: "Note regarding the 1959-1967 data:   The chief of the NCHS mortality branch has said that while the 1959-1967 files are generally ok, they have not been rigorously verified. 'Counts by selected causes and demographic groups seem to match up with VSUS, but because in some cases these files had to be reconstructed and pieced together from different sources-some were damaged or lost-we cannot at this time be certain as to their accuracy.'" Denominator population data used for rate calculation from CDC, “Population by age groups, race, and sex for the Death Registration States, 1900‐32, and for the United States, 1933‐59,” https://www.cdc.gov/nchs/data/dvs/pop0059.pdf, and "Intercensal Population by age groups, race, and sex for 1960-97," https://www.cdc.gov/nchs/data/dvs/pop6097.pdf. Data are age-adjusted to the 2000 standard population using 11 discrete age groups, as detailed in the report, “Age Standardization of Death Rates: Implementation of the Year 2000 Standard,” https://www.cdc.gov/nchs/data/nvsr/nvsr47/nvs47_03.pdf.</t>
  </si>
  <si>
    <t>1959-1967 (Crude only)</t>
  </si>
  <si>
    <t>CDC WONDER, Compressed Mortality, 1968-78, ICD-8 Codes E950-E959, https://wonder.cdc.gov/cmf-icd8.html. Based on author definitions at: https://www.brookings.edu/wp-content/uploads/2017/03/casedeaton_sp17_dataappendix.pdf.</t>
  </si>
  <si>
    <t>CDC WONDER, Compressed Mortality, 1979-98, ICD-9 Codes E950-E959, https://wonder.cdc.gov/cmf-icd9.html. Based on author definitions at: https://www.brookings.edu/wp-content/uploads/2017/03/casedeaton_sp17_dataappendix.pdf.</t>
  </si>
  <si>
    <t>CDC WONDER, Detailed Mortality, 1999-present, ICD-10 Codes: X60-X84 and Y87.0, https://wonder.cdc.gov/ucd-icd10.html. Based on author definitions at: https://www.brookings.edu/wp-content/uploads/2017/03/casedeaton_sp17_dataappendix.pdf.</t>
  </si>
  <si>
    <t>Alcohol-Related Disease</t>
  </si>
  <si>
    <t>CDC WONDER, Compressed Mortality, 1968-78, ICD-8 Codes 571, https://wonder.cdc.gov/cmf-icd8.html. Based on author definitions at: https://www.brookings.edu/wp-content/uploads/2017/03/casedeaton_sp17_dataappendix.pdf.</t>
  </si>
  <si>
    <t>CDC WONDER, Compressed Mortality, 1979-98, ICD-9 Codes 571, https://wonder.cdc.gov/cmf-icd9.html. Based on author definitions at: https://www.brookings.edu/wp-content/uploads/2017/03/casedeaton_sp17_dataappendix.pdf.</t>
  </si>
  <si>
    <t>CDC WONDER, Detailed Mortality, 1999-present, ICD-10 Codes: K70,K73, K74, https://wonder.cdc.gov/ucd-icd10.html. Based on author definitions at: https://www.brookings.edu/wp-content/uploads/2017/03/casedeaton_sp17_dataappendix.pdf.</t>
  </si>
  <si>
    <t>CDC WONDER, Compressed Mortality, 1968-78, ICD-8 Codes E850-E860, E980, https://wonder.cdc.gov/cmf-icd8.html. Based on author definitions at: https://www.brookings.edu/wp-content/uploads/2017/03/casedeaton_sp17_dataappendix.pdf.</t>
  </si>
  <si>
    <t>CDC WONDER, Compressed Mortality, 1979-98, ICD-9 Codes E850-E860, E980, https://wonder.cdc.gov/cmf-icd9.html. Based on author definitions at: https://www.brookings.edu/wp-content/uploads/2017/03/casedeaton_sp17_dataappendix.pdf.</t>
  </si>
  <si>
    <t>CDC WONDER, Detailed Mortality, 1999-present, ICD-10 Codes: X40-45, Y10-15, Y45, Y47, Y49, https://wonder.cdc.gov/ucd-icd10.html. Based on author definitions at: https://www.brookings.edu/wp-content/uploads/2017/03/casedeaton_sp17_dataappendix.pdf.</t>
  </si>
  <si>
    <t>1-4
years</t>
  </si>
  <si>
    <t>5-14
years</t>
  </si>
  <si>
    <t>Age 45-54, White (Non-Hispanic White from 1999-2017)</t>
  </si>
  <si>
    <t>Age 45-54 (All Races)</t>
  </si>
  <si>
    <t>Trends, Mid-Age Whites; Trends by Age (using same ICD code definitions listed above for respective years)</t>
  </si>
  <si>
    <t>All Cause Mortality, Suicide</t>
  </si>
  <si>
    <t>Crude rates are from National Center for Health Statistics, "HIST 290. Death Rates from Selected Causes, by 10-year Age Groups, Race, and Sex: Death-Registration States, 1900-1932, and United States, 1933-1939," https://www.cdc.gov/nchs/data/dvs/hist290_0039.pdf. 
Age-adjusted rates are from National Center for Health Statistics, "HIST 293. Age-Adjusted Death Rates for Select Causes by Race and Sex Using Year 2000 Standard Population: Death Registration States, 1900-32 and United States 1933-49," https://www.cdc.gov/nchs/data/dvs/hist293_1900_49.pdf</t>
  </si>
  <si>
    <t>Crude rates are from National Center for Health Statistics, "Table 2. Death Rates from Selected Causes, by 10-Year Age Groups, Race, and Sex: United States, 1940‐1949," https://www.cdc.gov/nchs/data/dvs/mx194049.pdf. 
Age-adjusted rates are from National Center for Health Statistics, "HIST 293. Age-Adjusted Death Rates for Select Causes by Race and Sex Using Year 2000 Standard Population: Death Registration States, 1900-32 and United States 1933-49," https://www.cdc.gov/nchs/data/dvs/hist293_1900_49.pdf</t>
  </si>
  <si>
    <t>Crude rates are from National Center for Health Statistics, "HIST 290F. Death Rates for Approximately 64 Selected Causes, by 10-Year Age Groups, Race, and Sex: United States, 1950-59," https://www.cdc.gov/nchs/data/dvs/mx1950_59.pdf. 
Age-adjusted rates are from National Center for Health Statistics, "HIST 293. Age-Adjusted Death Rates for Approximately 64 Selected Causes, by Race and Sex: United States: 1950-59," https://www.cdc.gov/nchs/data/dvs/hist293_1950_59.pdf</t>
  </si>
  <si>
    <r>
      <rPr>
        <vertAlign val="superscript"/>
        <sz val="11"/>
        <color theme="1"/>
        <rFont val="Calibri"/>
        <family val="2"/>
        <scheme val="minor"/>
      </rPr>
      <t xml:space="preserve">4 </t>
    </r>
    <r>
      <rPr>
        <sz val="11"/>
        <color theme="1"/>
        <rFont val="Calibri"/>
        <family val="2"/>
        <scheme val="minor"/>
      </rPr>
      <t>Included only municipalities with populations of 1,000 or more in 1900 (about 16 percent of the total population); the remainder of the State was added to the system in 1916</t>
    </r>
  </si>
  <si>
    <t>Data includes the entire United States (except Alaska and Hawaii) beginning in 1933. Alaska and Hawaii are included once they joined the union (1959 and 1960, respectively).</t>
  </si>
  <si>
    <t>Total Population</t>
  </si>
  <si>
    <t>56, 113b*</t>
  </si>
  <si>
    <t>1962 and 1963 rates for whites and by race exclude New Jersey.</t>
  </si>
  <si>
    <t>56, 112b*</t>
  </si>
  <si>
    <t>*Codes 112b and 113b are approximated for 1900-1920 by subtracting 7 from the crude rate for cirrhosis. See the methodological appendix.</t>
  </si>
  <si>
    <t xml:space="preserve">Notes from Grove RD and Hetzel AM, "Vital statistics rates in the United States, 1940-1960," Table B, National Center for Health Statistics, 1968, page 9, https://www.cdc.gov/nchs/data/vsus/vsrates1940_60.pdf. </t>
  </si>
  <si>
    <t>SCP staff calculations, from annual flat-file mortality data and Intercensal Population data; NBER, "Mortality Data -- Vital Statistics NCHS' Multiple Cause of Death Data, 1959-2017," https://www.nber.org/data/vital-statistics-mortality-data-multiple-cause-of-death.html. Included are ICD-7 Codes 307, 322, 581.1, E880. NBER: "Note regarding the 1959-1967 data:   The chief of the NCHS mortality branch has said that while the 1959-1967 files are generally ok, they have not been rigorously verified. 'Counts by selected causes and demographic groups seem to match up with VSUS, but because in some cases these files had to be reconstructed and pieced together from different sources-some were damaged or lost-we cannot at this time be certain as to their accuracy.'" Denominator population data used for rate calculation from CDC, “Population by age groups, race, and sex for the Death Registration States, 1900‐32, and for the United States, 1933‐59,” https://www.cdc.gov/nchs/data/dvs/pop0059.pdf, and "Intercensal Population by age groups, race, and sex for 1960-97," https://www.cdc.gov/nchs/data/dvs/pop6097.pdf. The latter source does not provide nonwhite population estimates for 1962 or 1963, because New Jersey did not report data by race. Since deaths cannot be divided between whites and nonwhites in New Jersey in those two years, we estimate a population denominator for those two years that excludes New Jersey residents. To do so, we estimate the share of the 1962 and 1963 national population comprised of Americans other than New Jersey residents, using https://www2.census.gov/programs-surveys/popest/tables/1980-1990/state/asrh/st6070ts.txt. We then apply this fraction to the national 1962 and 1963 population totals in https://www.cdc.gov/nchs/data/dvs/pop6097.pdf. That document also provides the number of whites who are not from New Jersey in each of those years. We subtract non-New-Jersey whites from the non-New-Jersey total population to get non-New-Jersey nonwhites in each year. Finally, we estimate the number of non-New-Jersey deaths by race using the microdata and divide by the non-New-Jersey population by race.</t>
  </si>
  <si>
    <t>SCP staff calculations, from annual flat-file mortality data and Intercensal Population data; NBER, "Mortality Data -- Vital Statistics NCHS' Multiple Cause of Death Data, 1959-2017," https://www.nber.org/data/vital-statistics-mortality-data-multiple-cause-of-death.html. Included are ICD-7 Codes 323, E870-878. NBER: "Note regarding the 1959-1967 data:   The chief of the NCHS mortality branch has said that while the 1959-1967 files are generally ok, they have not been rigorously verified. 'Counts by selected causes and demographic groups seem to match up with VSUS, but because in some cases these files had to be reconstructed and pieced together from different sources-some were damaged or lost-we cannot at this time be certain as to their accuracy.'" Denominator population data used for rate calculation from CDC, “Population by age groups, race, and sex for the Death Registration States, 1900‐32, and for the United States, 1933‐59,” https://www.cdc.gov/nchs/data/dvs/pop0059.pdf, and "Intercensal Population by age groups, race, and sex for 1960-97," https://www.cdc.gov/nchs/data/dvs/pop6097.pdf. The latter source does not provide nonwhite population estimates for 1962 or 1963, because New Jersey did not report data by race. Since deaths cannot be divided between whites and nonwhites in New Jersey in those two years, we estimate a population denominator for those two years that excludes New Jersey residents. To do so, we estimate the share of the 1962 and 1963 national population comprised of Americans other than New Jersey residents, using https://www2.census.gov/programs-surveys/popest/tables/1980-1990/state/asrh/st6070ts.txt. We then apply this fraction to the national 1962 and 1963 population totals in https://www.cdc.gov/nchs/data/dvs/pop6097.pdf. That document also provides the number of whites who are not from New Jersey in each of those years. We subtract non-New-Jersey whites from the non-New-Jersey total population to get non-New-Jersey nonwhites in each year. Finally, we estimate the number of non-New-Jersey deaths by race using the microdata and divide by the non-New-Jersey population by race.</t>
  </si>
  <si>
    <t>National Center for Health Statistics, "Table 290. Death Rates for 60 Selected Causes, by 10-Year Age Groups, Race, and Sex: United States, 1960-67," https://www.cdc.gov/nchs/data/dvs/mx196067.pdf. Estimates for 1962 and 1963 exclude New Jersey, which did not report data by race.</t>
  </si>
  <si>
    <t>SCP staff calculations, fromannual flat-file mortality data and Intercensal Population data; NBER, "Mortality Data -- Vital Statistics NCHS' Multiple Cause of Death Data, 1959-2017," https://www.nber.org/data/vital-statistics-mortality-data-multiple-cause-of-death.html. Included are ICD-7 Codes 307, 322, 581.1, E880. NBER: "Note regarding the 1959-1967 data:   The chief of the NCHS mortality branch has said that while the 1959-1967 files are generally ok, they have not been rigorously verified. 'Counts by selected causes and demographic groups seem to match up with VSUS, but because in some cases these files had to be reconstructed and pieced together from different sources-some were damaged or lost-we cannot at this time be certain as to their accuracy.'" Denominator population data used for rate calculation from CDC, “Population by age groups, race, and sex for the Death Registration States, 1900‐32, and for the United States, 1933‐59,” https://www.cdc.gov/nchs/data/dvs/pop0059.pdf, and "Intercensal Population by age groups, race, and sex for 1960-97," https://www.cdc.gov/nchs/data/dvs/pop6097.pdf. Estimates for 1962 and 1963 exclude New Jersey, which did not report data by race.</t>
  </si>
  <si>
    <t>SCP staff calculations, from annual flat-file mortality data and Intercensal Population data; NBER, "Mortality Data -- Vital Statistics NCHS' Multiple Cause of Death Data, 1959-2017," https://www.nber.org/data/vital-statistics-mortality-data-multiple-cause-of-death.html. Included are ICD-7 Codes 323, E870-878. NBER: "Note regarding the 1959-1967 data:   The chief of the NCHS mortality branch has said that while the 1959-1967 files are generally ok, they have not been rigorously verified. 'Counts by selected causes and demographic groups seem to match up with VSUS, but because in some cases these files had to be reconstructed and pieced together from different sources-some were damaged or lost-we cannot at this time be certain as to their accuracy.'" Denominator population data used for rate calculation from CDC, “Population by age groups, race, and sex for the Death Registration States, 1900‐32, and for the United States, 1933‐59,” https://www.cdc.gov/nchs/data/dvs/pop0059.pdf, and "Intercensal Population by age groups, race, and sex for 1960-97," https://www.cdc.gov/nchs/data/dvs/pop6097.pdf. Estimates for 1962 and 1963 exclude New Jersey, which did not report data by race.</t>
  </si>
  <si>
    <t>Crude rates are from National Center for Health Statistics, "Table 290. Death Rates for 60 Selected Causes, by 10-Year Age Groups, Race, and Sex: United States, 1960-67," https://www.cdc.gov/nchs/data/dvs/mx196067.pdf. 
Age-adjusted rates are from National Center for Health Statistics, "HIST 293. Age-Adjusted Death Rates for 60 Selected Causes by Race and Sex Using Year 2000 Standard Population: United States, 1960-67," https://www.cdc.gov/nchs/data/mortab/aadr6067.pdf. Estimates for 1962 and 1963 exclude New Jersey, which did not report data by race.</t>
  </si>
  <si>
    <t>by the Chairman’s staff, 116th Cong., 1st Sess. (September 2019), https://www.jec.senate.gov/republicans.</t>
  </si>
  <si>
    <t>September 5,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</si>
</sst>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_);_(* \(#,##0\);_(* &quot;-&quot;??_);_(@_)"/>
    <numFmt numFmtId="166" formatCode="#,##0.0"/>
    <numFmt numFmtId="167"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i/>
      <sz val="11"/>
      <color theme="1"/>
      <name val="Calibri"/>
      <family val="2"/>
      <scheme val="minor"/>
    </font>
    <font>
      <b/>
      <sz val="11"/>
      <name val="Calibri"/>
      <family val="2"/>
      <scheme val="minor"/>
    </font>
    <font>
      <vertAlign val="superscript"/>
      <sz val="11"/>
      <color theme="1"/>
      <name val="Calibri"/>
      <family val="2"/>
      <scheme val="minor"/>
    </font>
    <font>
      <b/>
      <sz val="11"/>
      <color rgb="FF000000"/>
      <name val="Calibri"/>
      <family val="2"/>
      <scheme val="minor"/>
    </font>
    <font>
      <sz val="11"/>
      <color rgb="FF000000"/>
      <name val="Calibri"/>
      <family val="2"/>
      <scheme val="minor"/>
    </font>
    <font>
      <sz val="11"/>
      <color rgb="FF9C6500"/>
      <name val="Calibri"/>
      <family val="2"/>
      <scheme val="minor"/>
    </font>
    <font>
      <u/>
      <sz val="11"/>
      <color theme="1"/>
      <name val="Calibri"/>
      <family val="2"/>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EB9C"/>
      </patternFill>
    </fill>
  </fills>
  <borders count="14">
    <border>
      <left/>
      <right/>
      <top/>
      <bottom/>
      <diagonal/>
    </border>
    <border>
      <left/>
      <right/>
      <top/>
      <bottom style="thin">
        <color indexed="64"/>
      </bottom>
      <diagonal/>
    </border>
    <border>
      <left/>
      <right/>
      <top style="thin">
        <color indexed="64"/>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top/>
      <bottom style="medium">
        <color rgb="FFBFBFBF"/>
      </bottom>
      <diagonal/>
    </border>
    <border>
      <left style="thin">
        <color theme="6"/>
      </left>
      <right style="thin">
        <color theme="6"/>
      </right>
      <top style="thin">
        <color theme="6"/>
      </top>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0" fillId="3" borderId="0" applyNumberFormat="0" applyBorder="0" applyAlignment="0" applyProtection="0"/>
  </cellStyleXfs>
  <cellXfs count="147">
    <xf numFmtId="0" fontId="0" fillId="0" borderId="0" xfId="0"/>
    <xf numFmtId="0" fontId="2" fillId="0" borderId="0" xfId="0" applyFont="1"/>
    <xf numFmtId="0" fontId="0" fillId="0" borderId="0" xfId="0" applyFont="1"/>
    <xf numFmtId="0" fontId="0" fillId="0" borderId="1" xfId="0" applyBorder="1"/>
    <xf numFmtId="164" fontId="3" fillId="0" borderId="0" xfId="0" applyNumberFormat="1" applyFont="1"/>
    <xf numFmtId="164" fontId="0" fillId="0" borderId="0" xfId="0" applyNumberFormat="1"/>
    <xf numFmtId="0" fontId="0" fillId="2" borderId="0" xfId="0" applyFill="1"/>
    <xf numFmtId="0" fontId="4" fillId="2" borderId="0" xfId="0" applyFont="1" applyFill="1"/>
    <xf numFmtId="0" fontId="4" fillId="2" borderId="0" xfId="0" quotePrefix="1" applyFont="1" applyFill="1"/>
    <xf numFmtId="0" fontId="0" fillId="0" borderId="0" xfId="0" applyAlignment="1">
      <alignment horizontal="center"/>
    </xf>
    <xf numFmtId="0" fontId="0" fillId="0" borderId="0" xfId="0" applyBorder="1"/>
    <xf numFmtId="0" fontId="0" fillId="0" borderId="0" xfId="0" applyBorder="1" applyAlignment="1">
      <alignment horizontal="center"/>
    </xf>
    <xf numFmtId="164" fontId="2" fillId="0" borderId="0" xfId="0" applyNumberFormat="1" applyFont="1"/>
    <xf numFmtId="0" fontId="0" fillId="0" borderId="1" xfId="0" applyBorder="1" applyAlignment="1">
      <alignment horizontal="right"/>
    </xf>
    <xf numFmtId="164" fontId="0" fillId="0" borderId="1" xfId="0" applyNumberFormat="1" applyBorder="1"/>
    <xf numFmtId="0" fontId="0" fillId="0" borderId="0" xfId="0" applyAlignment="1"/>
    <xf numFmtId="166" fontId="0" fillId="0" borderId="0" xfId="0" applyNumberFormat="1" applyAlignment="1">
      <alignment vertical="center" wrapText="1"/>
    </xf>
    <xf numFmtId="166" fontId="0" fillId="0" borderId="0" xfId="0" applyNumberFormat="1"/>
    <xf numFmtId="166" fontId="0" fillId="0" borderId="1" xfId="0" applyNumberFormat="1" applyBorder="1"/>
    <xf numFmtId="164" fontId="0" fillId="0" borderId="0" xfId="0" applyNumberFormat="1" applyBorder="1"/>
    <xf numFmtId="164" fontId="0" fillId="0" borderId="0" xfId="0" applyNumberFormat="1" applyFill="1"/>
    <xf numFmtId="0" fontId="0" fillId="0" borderId="0" xfId="0" applyFill="1"/>
    <xf numFmtId="164" fontId="6" fillId="0" borderId="0" xfId="0" applyNumberFormat="1" applyFont="1"/>
    <xf numFmtId="0" fontId="3" fillId="0" borderId="0" xfId="0" applyFont="1" applyAlignment="1"/>
    <xf numFmtId="0" fontId="3" fillId="0" borderId="0" xfId="0" applyFont="1"/>
    <xf numFmtId="0" fontId="3" fillId="0" borderId="0" xfId="0" applyFont="1" applyFill="1"/>
    <xf numFmtId="0" fontId="6" fillId="0" borderId="0" xfId="0" applyFont="1"/>
    <xf numFmtId="0" fontId="3" fillId="0" borderId="1" xfId="0" applyFont="1" applyBorder="1"/>
    <xf numFmtId="164" fontId="3" fillId="0" borderId="1" xfId="0" applyNumberFormat="1" applyFont="1" applyBorder="1"/>
    <xf numFmtId="166" fontId="3" fillId="0" borderId="0" xfId="0" applyNumberFormat="1" applyFont="1" applyAlignment="1">
      <alignment vertical="center" wrapText="1"/>
    </xf>
    <xf numFmtId="166" fontId="3" fillId="0" borderId="0" xfId="0" applyNumberFormat="1" applyFont="1"/>
    <xf numFmtId="164" fontId="3" fillId="0" borderId="0" xfId="0" applyNumberFormat="1" applyFont="1" applyFill="1"/>
    <xf numFmtId="166" fontId="0" fillId="0" borderId="0" xfId="0" applyNumberFormat="1" applyFill="1"/>
    <xf numFmtId="0" fontId="6" fillId="0" borderId="0" xfId="0" applyFont="1" applyFill="1"/>
    <xf numFmtId="164" fontId="0" fillId="0" borderId="1" xfId="0" applyNumberFormat="1" applyFill="1" applyBorder="1"/>
    <xf numFmtId="0" fontId="3" fillId="0" borderId="0" xfId="0" applyFont="1" applyAlignment="1">
      <alignment horizontal="left"/>
    </xf>
    <xf numFmtId="0" fontId="0" fillId="0" borderId="4" xfId="0" applyBorder="1" applyAlignment="1">
      <alignment vertical="center" wrapText="1"/>
    </xf>
    <xf numFmtId="0" fontId="9" fillId="0" borderId="3" xfId="0" applyFont="1" applyBorder="1" applyAlignment="1">
      <alignment horizontal="right" vertical="center" wrapText="1"/>
    </xf>
    <xf numFmtId="0" fontId="9" fillId="0" borderId="4" xfId="0" applyFont="1" applyBorder="1" applyAlignment="1">
      <alignment vertical="center" wrapText="1"/>
    </xf>
    <xf numFmtId="0" fontId="0" fillId="0" borderId="4" xfId="0" applyBorder="1" applyAlignment="1">
      <alignment horizontal="left" vertical="top" wrapText="1"/>
    </xf>
    <xf numFmtId="0" fontId="2" fillId="0" borderId="1" xfId="0" applyFont="1" applyBorder="1"/>
    <xf numFmtId="0" fontId="0" fillId="0" borderId="5" xfId="0" applyBorder="1" applyAlignment="1">
      <alignment horizontal="left" vertical="top" wrapText="1"/>
    </xf>
    <xf numFmtId="0" fontId="9" fillId="0" borderId="5" xfId="0" applyFont="1" applyBorder="1" applyAlignment="1">
      <alignment vertical="center" wrapText="1"/>
    </xf>
    <xf numFmtId="0" fontId="0" fillId="0" borderId="6" xfId="0" applyBorder="1"/>
    <xf numFmtId="0" fontId="0" fillId="0" borderId="2" xfId="0" applyBorder="1" applyAlignment="1">
      <alignment horizontal="left"/>
    </xf>
    <xf numFmtId="0" fontId="0" fillId="0" borderId="0" xfId="0" applyAlignment="1">
      <alignment horizontal="center"/>
    </xf>
    <xf numFmtId="0" fontId="3" fillId="0" borderId="0" xfId="0" applyFont="1" applyBorder="1"/>
    <xf numFmtId="164" fontId="0" fillId="0" borderId="0" xfId="0" applyNumberFormat="1" applyFill="1" applyBorder="1"/>
    <xf numFmtId="164" fontId="3" fillId="0" borderId="0" xfId="0" applyNumberFormat="1" applyFont="1" applyBorder="1"/>
    <xf numFmtId="164" fontId="6" fillId="0" borderId="0" xfId="0" applyNumberFormat="1" applyFont="1" applyBorder="1"/>
    <xf numFmtId="164" fontId="2" fillId="0" borderId="1" xfId="0" applyNumberFormat="1" applyFont="1" applyBorder="1"/>
    <xf numFmtId="164" fontId="2" fillId="0" borderId="0" xfId="0" applyNumberFormat="1" applyFont="1" applyFill="1"/>
    <xf numFmtId="0" fontId="0" fillId="0" borderId="0" xfId="0" applyBorder="1" applyAlignment="1">
      <alignment horizontal="left"/>
    </xf>
    <xf numFmtId="0" fontId="0" fillId="0" borderId="1" xfId="0" applyFill="1" applyBorder="1"/>
    <xf numFmtId="0" fontId="0" fillId="0" borderId="1" xfId="0" applyFill="1" applyBorder="1" applyAlignment="1">
      <alignment horizontal="right"/>
    </xf>
    <xf numFmtId="164" fontId="2" fillId="0" borderId="1" xfId="0" applyNumberFormat="1" applyFont="1" applyFill="1" applyBorder="1"/>
    <xf numFmtId="0" fontId="2" fillId="0" borderId="0" xfId="0" applyFont="1" applyBorder="1" applyAlignment="1">
      <alignment horizontal="left"/>
    </xf>
    <xf numFmtId="0" fontId="0" fillId="0" borderId="0" xfId="0" applyFill="1" applyAlignment="1">
      <alignment vertical="top" wrapText="1"/>
    </xf>
    <xf numFmtId="0" fontId="0" fillId="0" borderId="0" xfId="0" applyFill="1" applyBorder="1" applyAlignment="1">
      <alignment vertical="top" wrapText="1"/>
    </xf>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horizontal="center"/>
    </xf>
    <xf numFmtId="0" fontId="0" fillId="0" borderId="4" xfId="0" applyBorder="1" applyAlignment="1">
      <alignment vertical="top" wrapText="1"/>
    </xf>
    <xf numFmtId="0" fontId="3"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horizontal="center"/>
    </xf>
    <xf numFmtId="0" fontId="0" fillId="0" borderId="0" xfId="0" applyAlignment="1">
      <alignment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0" xfId="0" applyBorder="1" applyAlignment="1">
      <alignment horizontal="right"/>
    </xf>
    <xf numFmtId="164" fontId="0" fillId="0" borderId="0" xfId="0" applyNumberFormat="1" applyFont="1" applyFill="1"/>
    <xf numFmtId="164" fontId="0" fillId="0" borderId="0" xfId="0" applyNumberFormat="1" applyFont="1"/>
    <xf numFmtId="164" fontId="0" fillId="0" borderId="1" xfId="0" applyNumberFormat="1" applyFont="1" applyFill="1" applyBorder="1"/>
    <xf numFmtId="164" fontId="0" fillId="0" borderId="1" xfId="0" applyNumberFormat="1" applyFont="1" applyBorder="1"/>
    <xf numFmtId="0" fontId="2" fillId="0" borderId="1" xfId="0" applyFont="1" applyBorder="1" applyAlignment="1">
      <alignment horizontal="center" wrapText="1"/>
    </xf>
    <xf numFmtId="0" fontId="0" fillId="0" borderId="1" xfId="0" applyFont="1" applyBorder="1" applyAlignment="1">
      <alignment horizontal="center" wrapText="1"/>
    </xf>
    <xf numFmtId="0" fontId="0" fillId="0" borderId="1" xfId="0" applyFill="1" applyBorder="1" applyAlignment="1">
      <alignment horizontal="center" wrapText="1"/>
    </xf>
    <xf numFmtId="0" fontId="2" fillId="0" borderId="1" xfId="0" applyFont="1" applyBorder="1" applyAlignment="1">
      <alignment horizontal="center"/>
    </xf>
    <xf numFmtId="0" fontId="2" fillId="0" borderId="1" xfId="0" applyFont="1" applyBorder="1" applyAlignment="1"/>
    <xf numFmtId="0" fontId="0" fillId="0" borderId="1" xfId="0" applyFont="1" applyBorder="1" applyAlignment="1">
      <alignment horizontal="center"/>
    </xf>
    <xf numFmtId="0" fontId="0" fillId="0" borderId="1" xfId="0" applyFont="1" applyBorder="1" applyAlignment="1"/>
    <xf numFmtId="0" fontId="2" fillId="0" borderId="1" xfId="0" applyFont="1" applyBorder="1" applyAlignment="1">
      <alignment horizontal="left"/>
    </xf>
    <xf numFmtId="0" fontId="3" fillId="0" borderId="1" xfId="0" applyFont="1" applyFill="1" applyBorder="1" applyAlignment="1">
      <alignment horizontal="center" wrapText="1"/>
    </xf>
    <xf numFmtId="165" fontId="3" fillId="0" borderId="1" xfId="1" applyNumberFormat="1" applyFont="1" applyFill="1" applyBorder="1" applyAlignment="1">
      <alignment horizontal="center" wrapText="1"/>
    </xf>
    <xf numFmtId="0" fontId="3" fillId="0" borderId="1" xfId="0" applyFont="1" applyBorder="1" applyAlignment="1">
      <alignment horizontal="center" wrapText="1"/>
    </xf>
    <xf numFmtId="165" fontId="3" fillId="0" borderId="1" xfId="1" applyNumberFormat="1" applyFont="1" applyBorder="1" applyAlignment="1">
      <alignment horizontal="center" wrapText="1"/>
    </xf>
    <xf numFmtId="0" fontId="0" fillId="0" borderId="10" xfId="0" applyBorder="1" applyAlignment="1">
      <alignment horizontal="center" wrapText="1"/>
    </xf>
    <xf numFmtId="164" fontId="3" fillId="0" borderId="1" xfId="2" applyNumberFormat="1" applyFont="1" applyFill="1" applyBorder="1"/>
    <xf numFmtId="0" fontId="0" fillId="0" borderId="10" xfId="0" applyBorder="1"/>
    <xf numFmtId="0" fontId="0" fillId="0" borderId="10" xfId="0" applyFont="1" applyBorder="1" applyAlignment="1">
      <alignment horizontal="center" wrapText="1"/>
    </xf>
    <xf numFmtId="0" fontId="12" fillId="0" borderId="0" xfId="0" applyFont="1" applyFill="1" applyAlignment="1">
      <alignment horizontal="left"/>
    </xf>
    <xf numFmtId="0" fontId="11" fillId="0" borderId="0" xfId="0" applyFont="1" applyFill="1" applyBorder="1" applyAlignment="1">
      <alignment horizontal="left"/>
    </xf>
    <xf numFmtId="0" fontId="5" fillId="0" borderId="0" xfId="0" applyFont="1" applyFill="1" applyBorder="1" applyAlignment="1">
      <alignment horizontal="left"/>
    </xf>
    <xf numFmtId="0" fontId="0" fillId="0" borderId="11" xfId="0" applyFill="1" applyBorder="1" applyAlignment="1">
      <alignment horizontal="left"/>
    </xf>
    <xf numFmtId="0" fontId="0" fillId="0" borderId="11" xfId="0" applyFill="1" applyBorder="1" applyAlignment="1">
      <alignment vertical="top" wrapText="1"/>
    </xf>
    <xf numFmtId="0" fontId="0" fillId="0" borderId="11" xfId="0" applyFill="1" applyBorder="1" applyAlignment="1">
      <alignment wrapText="1"/>
    </xf>
    <xf numFmtId="0" fontId="0" fillId="0" borderId="0" xfId="0" applyFill="1" applyBorder="1" applyAlignment="1">
      <alignment horizontal="left"/>
    </xf>
    <xf numFmtId="0" fontId="0" fillId="0" borderId="11" xfId="0" applyFont="1" applyFill="1" applyBorder="1" applyAlignment="1">
      <alignment horizontal="left"/>
    </xf>
    <xf numFmtId="0" fontId="0" fillId="0" borderId="11" xfId="0" applyBorder="1" applyAlignment="1">
      <alignment wrapText="1"/>
    </xf>
    <xf numFmtId="0" fontId="5" fillId="0" borderId="0" xfId="0" applyFont="1" applyFill="1" applyAlignment="1">
      <alignment horizontal="left"/>
    </xf>
    <xf numFmtId="0" fontId="0" fillId="0" borderId="11" xfId="0" applyBorder="1" applyAlignment="1">
      <alignment vertical="center" wrapText="1"/>
    </xf>
    <xf numFmtId="0" fontId="0" fillId="0" borderId="11" xfId="0" applyBorder="1" applyAlignment="1">
      <alignment horizontal="left"/>
    </xf>
    <xf numFmtId="0" fontId="0" fillId="0" borderId="11" xfId="0" applyFill="1" applyBorder="1"/>
    <xf numFmtId="0" fontId="0" fillId="0" borderId="0" xfId="0" applyFill="1" applyAlignment="1">
      <alignment horizontal="left"/>
    </xf>
    <xf numFmtId="0" fontId="13" fillId="0" borderId="0" xfId="0" applyFont="1" applyFill="1"/>
    <xf numFmtId="0" fontId="0" fillId="0" borderId="0" xfId="0" applyFill="1" applyAlignment="1">
      <alignment wrapText="1"/>
    </xf>
    <xf numFmtId="0" fontId="0" fillId="0" borderId="12" xfId="0" applyFont="1" applyFill="1" applyBorder="1" applyAlignment="1">
      <alignment horizontal="left"/>
    </xf>
    <xf numFmtId="0" fontId="9" fillId="0" borderId="13" xfId="0" applyFont="1" applyBorder="1" applyAlignment="1">
      <alignment wrapText="1"/>
    </xf>
    <xf numFmtId="0" fontId="0" fillId="0" borderId="11" xfId="0" applyFont="1" applyFill="1" applyBorder="1" applyAlignment="1">
      <alignment horizontal="left" wrapText="1"/>
    </xf>
    <xf numFmtId="0" fontId="12" fillId="0" borderId="0" xfId="0" applyFont="1" applyFill="1" applyBorder="1" applyAlignment="1">
      <alignment horizontal="left"/>
    </xf>
    <xf numFmtId="0" fontId="0" fillId="0" borderId="1" xfId="0" applyBorder="1" applyAlignment="1">
      <alignment horizontal="left"/>
    </xf>
    <xf numFmtId="0" fontId="0" fillId="0" borderId="0" xfId="0" applyBorder="1" applyAlignment="1">
      <alignment horizontal="center" wrapText="1"/>
    </xf>
    <xf numFmtId="166" fontId="0" fillId="0" borderId="1" xfId="0" applyNumberFormat="1" applyBorder="1" applyAlignment="1">
      <alignment vertical="center" wrapText="1"/>
    </xf>
    <xf numFmtId="2" fontId="0" fillId="0" borderId="0" xfId="0" applyNumberFormat="1"/>
    <xf numFmtId="164" fontId="0" fillId="0" borderId="0" xfId="0" applyNumberFormat="1" applyAlignment="1">
      <alignment vertical="center" wrapText="1"/>
    </xf>
    <xf numFmtId="164" fontId="0" fillId="0" borderId="1" xfId="0" applyNumberFormat="1" applyBorder="1" applyAlignment="1">
      <alignment vertical="center" wrapText="1"/>
    </xf>
    <xf numFmtId="164" fontId="3" fillId="0" borderId="1" xfId="0" applyNumberFormat="1" applyFont="1" applyFill="1" applyBorder="1"/>
    <xf numFmtId="166" fontId="0" fillId="0" borderId="0" xfId="0" applyNumberFormat="1" applyFill="1" applyAlignment="1">
      <alignment vertical="center" wrapText="1"/>
    </xf>
    <xf numFmtId="166" fontId="0" fillId="0" borderId="1" xfId="0" applyNumberFormat="1" applyFill="1" applyBorder="1"/>
    <xf numFmtId="167" fontId="0" fillId="0" borderId="0" xfId="0" applyNumberFormat="1"/>
    <xf numFmtId="164" fontId="3" fillId="0" borderId="0" xfId="2" applyNumberFormat="1" applyFont="1" applyFill="1"/>
    <xf numFmtId="0" fontId="0" fillId="0" borderId="2" xfId="0" applyBorder="1"/>
    <xf numFmtId="0" fontId="0" fillId="0" borderId="10" xfId="0" applyBorder="1" applyAlignment="1">
      <alignment horizontal="center" vertical="center"/>
    </xf>
    <xf numFmtId="0" fontId="2" fillId="0" borderId="0" xfId="0" applyFont="1" applyBorder="1" applyAlignment="1"/>
    <xf numFmtId="164" fontId="10" fillId="0" borderId="0" xfId="2" applyNumberFormat="1" applyFill="1"/>
    <xf numFmtId="164" fontId="3" fillId="0" borderId="0" xfId="2" applyNumberFormat="1" applyFont="1" applyFill="1" applyBorder="1"/>
    <xf numFmtId="164" fontId="10" fillId="0" borderId="0" xfId="2" applyNumberFormat="1" applyFill="1" applyBorder="1"/>
    <xf numFmtId="0" fontId="0" fillId="0" borderId="0" xfId="0" applyBorder="1" applyAlignment="1">
      <alignment horizontal="center"/>
    </xf>
    <xf numFmtId="0" fontId="0" fillId="0" borderId="0" xfId="0" applyBorder="1" applyAlignment="1">
      <alignment horizontal="center" wrapText="1"/>
    </xf>
    <xf numFmtId="0" fontId="0" fillId="0" borderId="1" xfId="0" applyBorder="1" applyAlignment="1">
      <alignment horizontal="center"/>
    </xf>
    <xf numFmtId="0" fontId="0" fillId="0" borderId="10" xfId="0" applyBorder="1" applyAlignment="1">
      <alignment horizontal="center"/>
    </xf>
    <xf numFmtId="0" fontId="2" fillId="0" borderId="10" xfId="0" applyFont="1" applyBorder="1" applyAlignment="1">
      <alignment horizontal="center"/>
    </xf>
    <xf numFmtId="0" fontId="2" fillId="0" borderId="0" xfId="0" applyFont="1" applyBorder="1" applyAlignment="1">
      <alignment horizontal="center"/>
    </xf>
    <xf numFmtId="0" fontId="3" fillId="0" borderId="1" xfId="0" applyFont="1" applyBorder="1" applyAlignment="1">
      <alignment horizontal="center"/>
    </xf>
    <xf numFmtId="0" fontId="3" fillId="0" borderId="1" xfId="0" applyFont="1" applyFill="1" applyBorder="1" applyAlignment="1">
      <alignment horizontal="center"/>
    </xf>
    <xf numFmtId="0" fontId="6" fillId="0" borderId="1" xfId="0" applyFont="1" applyFill="1" applyBorder="1" applyAlignment="1">
      <alignment horizontal="center"/>
    </xf>
    <xf numFmtId="0" fontId="0" fillId="0" borderId="1" xfId="0"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cellXfs>
  <cellStyles count="3">
    <cellStyle name="Comma" xfId="1" builtinId="3"/>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hyperlink" Target="https://wonder.cdc.gov/ucd-icd10.html" TargetMode="External"/><Relationship Id="rId2" Type="http://schemas.openxmlformats.org/officeDocument/2006/relationships/hyperlink" Target="https://wonder.cdc.gov/ucd-icd10.html" TargetMode="External"/><Relationship Id="rId1" Type="http://schemas.openxmlformats.org/officeDocument/2006/relationships/hyperlink" Target="https://wonder.cdc.gov/ucd-icd10.html" TargetMode="External"/><Relationship Id="rId5" Type="http://schemas.openxmlformats.org/officeDocument/2006/relationships/printerSettings" Target="../printerSettings/printerSettings6.bin"/><Relationship Id="rId4" Type="http://schemas.openxmlformats.org/officeDocument/2006/relationships/hyperlink" Target="https://wonder.cdc.gov/ucd-icd10.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9"/>
  <sheetViews>
    <sheetView tabSelected="1" workbookViewId="0"/>
  </sheetViews>
  <sheetFormatPr defaultRowHeight="15" x14ac:dyDescent="0.25"/>
  <sheetData>
    <row r="1" spans="1:65" ht="18.75" x14ac:dyDescent="0.3">
      <c r="A1" s="7" t="s">
        <v>186</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row>
    <row r="2" spans="1:65" ht="18.75" x14ac:dyDescent="0.3">
      <c r="A2" s="8" t="s">
        <v>260</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row>
    <row r="3" spans="1:65" ht="18.75" x14ac:dyDescent="0.3">
      <c r="A3" s="8"/>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row>
    <row r="4" spans="1:65" ht="18.75" x14ac:dyDescent="0.3">
      <c r="A4" s="8" t="s">
        <v>191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row>
    <row r="5" spans="1:65" ht="18.75" x14ac:dyDescent="0.3">
      <c r="A5" s="8" t="s">
        <v>192</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row>
    <row r="6" spans="1:65" ht="18.75" x14ac:dyDescent="0.3">
      <c r="A6" s="8"/>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row>
    <row r="7" spans="1:65" ht="18.75" x14ac:dyDescent="0.3">
      <c r="A7" s="8" t="s">
        <v>187</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row>
    <row r="8" spans="1:65" ht="18.75" x14ac:dyDescent="0.3">
      <c r="A8" s="8" t="s">
        <v>246</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row>
    <row r="9" spans="1:65" ht="18.75" x14ac:dyDescent="0.3">
      <c r="A9" s="8" t="s">
        <v>197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row>
    <row r="10" spans="1:65" ht="18.75" x14ac:dyDescent="0.3">
      <c r="A10" s="8" t="s">
        <v>249</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row>
    <row r="11" spans="1:65" ht="18.75" x14ac:dyDescent="0.3">
      <c r="A11" s="8"/>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row>
    <row r="12" spans="1:65" ht="18.75" x14ac:dyDescent="0.3">
      <c r="A12" s="8" t="s">
        <v>199</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row>
    <row r="13" spans="1:65" ht="18.75" x14ac:dyDescent="0.3">
      <c r="A13" s="8" t="s">
        <v>198</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row>
    <row r="14" spans="1:65" ht="18.75" x14ac:dyDescent="0.3">
      <c r="A14" s="8"/>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row>
    <row r="15" spans="1:65" ht="18.75" customHeight="1" x14ac:dyDescent="0.3">
      <c r="A15" s="7"/>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row>
    <row r="16" spans="1:65" ht="18.75" x14ac:dyDescent="0.3">
      <c r="A16" s="7" t="s">
        <v>188</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row>
    <row r="17" spans="1:65" ht="18.75" x14ac:dyDescent="0.3">
      <c r="A17" s="7" t="s">
        <v>189</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row>
    <row r="18" spans="1:65" ht="18.75" x14ac:dyDescent="0.3">
      <c r="A18" s="7" t="s">
        <v>259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row>
    <row r="19" spans="1:65" ht="18.7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row>
    <row r="20" spans="1:65" ht="18.75" x14ac:dyDescent="0.3">
      <c r="A20" s="7" t="s">
        <v>10</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row>
    <row r="21" spans="1:65"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row>
    <row r="22" spans="1:65"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row>
    <row r="23" spans="1:65" x14ac:dyDescent="0.2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1:65"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1:65"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row>
    <row r="26" spans="1:65"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row>
    <row r="27" spans="1:65"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row>
    <row r="28" spans="1:65"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row>
    <row r="29" spans="1:65"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row>
    <row r="30" spans="1:65"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row>
    <row r="31" spans="1:65"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row>
    <row r="32" spans="1:65"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row>
    <row r="33" spans="1:65"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row>
    <row r="34" spans="1:65"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row>
    <row r="35" spans="1:65"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row>
    <row r="36" spans="1:65"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row>
    <row r="37" spans="1:65"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row>
    <row r="38" spans="1:65"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row>
    <row r="39" spans="1:65"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workbookViewId="0"/>
  </sheetViews>
  <sheetFormatPr defaultRowHeight="15" x14ac:dyDescent="0.25"/>
  <cols>
    <col min="1" max="1" width="3.42578125" customWidth="1"/>
    <col min="2" max="2" width="11.85546875" customWidth="1"/>
    <col min="3" max="3" width="13.85546875" customWidth="1"/>
    <col min="4" max="4" width="17.85546875" customWidth="1"/>
    <col min="5" max="5" width="41.5703125" customWidth="1"/>
    <col min="6" max="6" width="28.5703125" customWidth="1"/>
  </cols>
  <sheetData>
    <row r="1" spans="2:11" ht="15.75" thickBot="1" x14ac:dyDescent="0.3">
      <c r="F1" s="43"/>
    </row>
    <row r="2" spans="2:11" ht="15.75" customHeight="1" thickBot="1" x14ac:dyDescent="0.3">
      <c r="B2" s="144" t="s">
        <v>195</v>
      </c>
      <c r="C2" s="145"/>
      <c r="D2" s="145"/>
      <c r="E2" s="145"/>
      <c r="F2" s="146"/>
    </row>
    <row r="3" spans="2:11" ht="38.65" customHeight="1" thickBot="1" x14ac:dyDescent="0.3">
      <c r="B3" s="68" t="s">
        <v>29</v>
      </c>
      <c r="C3" s="69" t="s">
        <v>30</v>
      </c>
      <c r="D3" s="69" t="s">
        <v>1</v>
      </c>
      <c r="E3" s="70" t="s">
        <v>72</v>
      </c>
      <c r="F3" s="69" t="s">
        <v>184</v>
      </c>
    </row>
    <row r="4" spans="2:11" ht="15.75" thickBot="1" x14ac:dyDescent="0.3">
      <c r="B4" s="37">
        <v>1</v>
      </c>
      <c r="C4" s="38" t="s">
        <v>31</v>
      </c>
      <c r="D4" s="38" t="s">
        <v>32</v>
      </c>
      <c r="E4" s="41" t="s">
        <v>250</v>
      </c>
      <c r="F4" s="39">
        <v>175</v>
      </c>
    </row>
    <row r="5" spans="2:11" ht="15.75" thickBot="1" x14ac:dyDescent="0.3">
      <c r="B5" s="37">
        <v>2</v>
      </c>
      <c r="C5" s="38" t="s">
        <v>33</v>
      </c>
      <c r="D5" s="38" t="s">
        <v>32</v>
      </c>
      <c r="E5" s="41" t="s">
        <v>248</v>
      </c>
      <c r="F5" s="39">
        <v>165</v>
      </c>
    </row>
    <row r="6" spans="2:11" ht="15.75" thickBot="1" x14ac:dyDescent="0.3">
      <c r="B6" s="37">
        <v>3</v>
      </c>
      <c r="C6" s="38" t="s">
        <v>34</v>
      </c>
      <c r="D6" s="38" t="s">
        <v>35</v>
      </c>
      <c r="E6" s="42" t="s">
        <v>53</v>
      </c>
      <c r="F6" s="39">
        <v>177</v>
      </c>
    </row>
    <row r="7" spans="2:11" ht="15.75" thickBot="1" x14ac:dyDescent="0.3">
      <c r="B7" s="37">
        <v>4</v>
      </c>
      <c r="C7" s="38" t="s">
        <v>36</v>
      </c>
      <c r="D7" s="38" t="s">
        <v>37</v>
      </c>
      <c r="E7" s="42" t="s">
        <v>54</v>
      </c>
      <c r="F7" s="39">
        <v>179</v>
      </c>
    </row>
    <row r="8" spans="2:11" ht="15.75" thickBot="1" x14ac:dyDescent="0.3">
      <c r="B8" s="37">
        <v>5</v>
      </c>
      <c r="C8" s="38" t="s">
        <v>38</v>
      </c>
      <c r="D8" s="38" t="s">
        <v>39</v>
      </c>
      <c r="E8" s="42" t="s">
        <v>55</v>
      </c>
      <c r="F8" s="39">
        <v>179</v>
      </c>
    </row>
    <row r="9" spans="2:11" ht="16.5" customHeight="1" thickBot="1" x14ac:dyDescent="0.3">
      <c r="B9" s="37">
        <v>6</v>
      </c>
      <c r="C9" s="38" t="s">
        <v>40</v>
      </c>
      <c r="D9" s="38" t="s">
        <v>41</v>
      </c>
      <c r="E9" s="42" t="s">
        <v>43</v>
      </c>
      <c r="F9" s="38" t="s">
        <v>42</v>
      </c>
      <c r="K9" s="10"/>
    </row>
    <row r="10" spans="2:11" ht="18" customHeight="1" thickBot="1" x14ac:dyDescent="0.3">
      <c r="B10" s="37">
        <v>7</v>
      </c>
      <c r="C10" s="38" t="s">
        <v>44</v>
      </c>
      <c r="D10" s="38" t="s">
        <v>41</v>
      </c>
      <c r="E10" s="42" t="s">
        <v>43</v>
      </c>
      <c r="F10" s="38" t="s">
        <v>42</v>
      </c>
    </row>
    <row r="11" spans="2:11" ht="15.75" customHeight="1" thickBot="1" x14ac:dyDescent="0.3">
      <c r="B11" s="37">
        <v>8</v>
      </c>
      <c r="C11" s="38" t="s">
        <v>22</v>
      </c>
      <c r="D11" s="38" t="s">
        <v>45</v>
      </c>
      <c r="E11" s="42" t="s">
        <v>47</v>
      </c>
      <c r="F11" s="38" t="s">
        <v>46</v>
      </c>
    </row>
    <row r="12" spans="2:11" ht="32.25" customHeight="1" thickBot="1" x14ac:dyDescent="0.3">
      <c r="B12" s="37">
        <v>9</v>
      </c>
      <c r="C12" s="38" t="s">
        <v>23</v>
      </c>
      <c r="D12" s="36" t="s">
        <v>45</v>
      </c>
      <c r="E12" s="42" t="s">
        <v>49</v>
      </c>
      <c r="F12" s="36" t="s">
        <v>48</v>
      </c>
    </row>
    <row r="13" spans="2:11" ht="45.75" thickBot="1" x14ac:dyDescent="0.3">
      <c r="B13" s="37">
        <v>10</v>
      </c>
      <c r="C13" s="38" t="s">
        <v>21</v>
      </c>
      <c r="D13" s="36" t="s">
        <v>50</v>
      </c>
      <c r="E13" s="42" t="s">
        <v>52</v>
      </c>
      <c r="F13" s="62" t="s">
        <v>51</v>
      </c>
    </row>
    <row r="14" spans="2:11" x14ac:dyDescent="0.25">
      <c r="B14" t="s">
        <v>251</v>
      </c>
    </row>
  </sheetData>
  <mergeCells count="1">
    <mergeCell ref="B2:F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9"/>
  <sheetViews>
    <sheetView zoomScale="70" zoomScaleNormal="70" workbookViewId="0"/>
  </sheetViews>
  <sheetFormatPr defaultColWidth="9" defaultRowHeight="15" x14ac:dyDescent="0.25"/>
  <cols>
    <col min="1" max="1" width="11.140625" style="105" customWidth="1"/>
    <col min="2" max="2" width="162.28515625" style="21" customWidth="1"/>
    <col min="3" max="16384" width="9" style="21"/>
  </cols>
  <sheetData>
    <row r="1" spans="1:2" ht="21" x14ac:dyDescent="0.35">
      <c r="A1" s="92" t="s">
        <v>200</v>
      </c>
    </row>
    <row r="2" spans="1:2" x14ac:dyDescent="0.25">
      <c r="A2" s="93"/>
      <c r="B2" s="57"/>
    </row>
    <row r="3" spans="1:2" x14ac:dyDescent="0.25">
      <c r="A3" s="94" t="s">
        <v>1</v>
      </c>
      <c r="B3" s="57"/>
    </row>
    <row r="4" spans="1:2" ht="30" x14ac:dyDescent="0.25">
      <c r="A4" s="95" t="s">
        <v>103</v>
      </c>
      <c r="B4" s="96" t="s">
        <v>201</v>
      </c>
    </row>
    <row r="5" spans="1:2" ht="30.75" customHeight="1" x14ac:dyDescent="0.25">
      <c r="A5" s="95" t="s">
        <v>104</v>
      </c>
      <c r="B5" s="97" t="s">
        <v>126</v>
      </c>
    </row>
    <row r="6" spans="1:2" x14ac:dyDescent="0.25">
      <c r="A6" s="95" t="s">
        <v>22</v>
      </c>
      <c r="B6" s="97" t="s">
        <v>81</v>
      </c>
    </row>
    <row r="7" spans="1:2" x14ac:dyDescent="0.25">
      <c r="A7" s="95" t="s">
        <v>23</v>
      </c>
      <c r="B7" s="97" t="s">
        <v>82</v>
      </c>
    </row>
    <row r="8" spans="1:2" x14ac:dyDescent="0.25">
      <c r="A8" s="95" t="s">
        <v>83</v>
      </c>
      <c r="B8" s="97" t="s">
        <v>84</v>
      </c>
    </row>
    <row r="9" spans="1:2" x14ac:dyDescent="0.25">
      <c r="A9" s="98"/>
    </row>
    <row r="10" spans="1:2" x14ac:dyDescent="0.25">
      <c r="A10" s="94" t="s">
        <v>72</v>
      </c>
      <c r="B10" s="10"/>
    </row>
    <row r="11" spans="1:2" ht="45" x14ac:dyDescent="0.25">
      <c r="A11" s="95" t="s">
        <v>22</v>
      </c>
      <c r="B11" s="96" t="s">
        <v>97</v>
      </c>
    </row>
    <row r="12" spans="1:2" ht="90" x14ac:dyDescent="0.25">
      <c r="A12" s="95" t="s">
        <v>23</v>
      </c>
      <c r="B12" s="96" t="s">
        <v>98</v>
      </c>
    </row>
    <row r="13" spans="1:2" ht="88.5" customHeight="1" x14ac:dyDescent="0.25">
      <c r="A13" s="95" t="s">
        <v>83</v>
      </c>
      <c r="B13" s="96" t="s">
        <v>99</v>
      </c>
    </row>
    <row r="14" spans="1:2" x14ac:dyDescent="0.25">
      <c r="A14" s="98"/>
      <c r="B14" s="10"/>
    </row>
    <row r="15" spans="1:2" x14ac:dyDescent="0.25">
      <c r="A15" s="94" t="s">
        <v>56</v>
      </c>
    </row>
    <row r="16" spans="1:2" ht="30" x14ac:dyDescent="0.25">
      <c r="A16" s="99" t="s">
        <v>103</v>
      </c>
      <c r="B16" s="96" t="s">
        <v>201</v>
      </c>
    </row>
    <row r="17" spans="1:2" x14ac:dyDescent="0.25">
      <c r="A17" s="99">
        <v>1961</v>
      </c>
      <c r="B17" s="100" t="s">
        <v>202</v>
      </c>
    </row>
    <row r="18" spans="1:2" x14ac:dyDescent="0.25">
      <c r="A18" s="99">
        <v>1962</v>
      </c>
      <c r="B18" s="100" t="s">
        <v>203</v>
      </c>
    </row>
    <row r="19" spans="1:2" x14ac:dyDescent="0.25">
      <c r="A19" s="99">
        <v>1962</v>
      </c>
      <c r="B19" s="100" t="s">
        <v>204</v>
      </c>
    </row>
    <row r="20" spans="1:2" x14ac:dyDescent="0.25">
      <c r="A20" s="99">
        <v>1964</v>
      </c>
      <c r="B20" s="100" t="s">
        <v>205</v>
      </c>
    </row>
    <row r="21" spans="1:2" x14ac:dyDescent="0.25">
      <c r="A21" s="99">
        <v>1965</v>
      </c>
      <c r="B21" s="100" t="s">
        <v>206</v>
      </c>
    </row>
    <row r="22" spans="1:2" x14ac:dyDescent="0.25">
      <c r="A22" s="99">
        <v>1966</v>
      </c>
      <c r="B22" s="100" t="s">
        <v>207</v>
      </c>
    </row>
    <row r="23" spans="1:2" x14ac:dyDescent="0.25">
      <c r="A23" s="99">
        <v>1967</v>
      </c>
      <c r="B23" s="100" t="s">
        <v>208</v>
      </c>
    </row>
    <row r="24" spans="1:2" ht="45" x14ac:dyDescent="0.25">
      <c r="A24" s="99" t="s">
        <v>22</v>
      </c>
      <c r="B24" s="96" t="s">
        <v>105</v>
      </c>
    </row>
    <row r="25" spans="1:2" ht="45" x14ac:dyDescent="0.25">
      <c r="A25" s="99" t="s">
        <v>23</v>
      </c>
      <c r="B25" s="96" t="s">
        <v>85</v>
      </c>
    </row>
    <row r="26" spans="1:2" ht="105" x14ac:dyDescent="0.25">
      <c r="A26" s="99" t="s">
        <v>83</v>
      </c>
      <c r="B26" s="96" t="s">
        <v>88</v>
      </c>
    </row>
    <row r="27" spans="1:2" x14ac:dyDescent="0.25">
      <c r="A27" s="101"/>
      <c r="B27" s="57"/>
    </row>
    <row r="28" spans="1:2" x14ac:dyDescent="0.25">
      <c r="A28" s="101" t="s">
        <v>68</v>
      </c>
      <c r="B28" s="57"/>
    </row>
    <row r="29" spans="1:2" ht="30" x14ac:dyDescent="0.25">
      <c r="A29" s="95" t="s">
        <v>103</v>
      </c>
      <c r="B29" s="96" t="s">
        <v>201</v>
      </c>
    </row>
    <row r="30" spans="1:2" x14ac:dyDescent="0.25">
      <c r="A30" s="99">
        <v>1961</v>
      </c>
      <c r="B30" s="100" t="s">
        <v>202</v>
      </c>
    </row>
    <row r="31" spans="1:2" x14ac:dyDescent="0.25">
      <c r="A31" s="99">
        <v>1962</v>
      </c>
      <c r="B31" s="100" t="s">
        <v>203</v>
      </c>
    </row>
    <row r="32" spans="1:2" x14ac:dyDescent="0.25">
      <c r="A32" s="99">
        <v>1962</v>
      </c>
      <c r="B32" s="100" t="s">
        <v>204</v>
      </c>
    </row>
    <row r="33" spans="1:2" x14ac:dyDescent="0.25">
      <c r="A33" s="99">
        <v>1964</v>
      </c>
      <c r="B33" s="100" t="s">
        <v>205</v>
      </c>
    </row>
    <row r="34" spans="1:2" x14ac:dyDescent="0.25">
      <c r="A34" s="99">
        <v>1965</v>
      </c>
      <c r="B34" s="100" t="s">
        <v>206</v>
      </c>
    </row>
    <row r="35" spans="1:2" x14ac:dyDescent="0.25">
      <c r="A35" s="99">
        <v>1966</v>
      </c>
      <c r="B35" s="100" t="s">
        <v>207</v>
      </c>
    </row>
    <row r="36" spans="1:2" x14ac:dyDescent="0.25">
      <c r="A36" s="99">
        <v>1967</v>
      </c>
      <c r="B36" s="100" t="s">
        <v>208</v>
      </c>
    </row>
    <row r="37" spans="1:2" ht="30" x14ac:dyDescent="0.25">
      <c r="A37" s="95" t="s">
        <v>22</v>
      </c>
      <c r="B37" s="96" t="s">
        <v>90</v>
      </c>
    </row>
    <row r="38" spans="1:2" ht="30" x14ac:dyDescent="0.25">
      <c r="A38" s="95" t="s">
        <v>23</v>
      </c>
      <c r="B38" s="96" t="s">
        <v>91</v>
      </c>
    </row>
    <row r="39" spans="1:2" ht="30" x14ac:dyDescent="0.25">
      <c r="A39" s="95" t="s">
        <v>83</v>
      </c>
      <c r="B39" s="96" t="s">
        <v>92</v>
      </c>
    </row>
    <row r="40" spans="1:2" x14ac:dyDescent="0.25">
      <c r="A40" s="101"/>
      <c r="B40" s="57"/>
    </row>
    <row r="41" spans="1:2" x14ac:dyDescent="0.25">
      <c r="A41" s="101" t="s">
        <v>94</v>
      </c>
      <c r="B41" s="57"/>
    </row>
    <row r="42" spans="1:2" ht="30" x14ac:dyDescent="0.25">
      <c r="A42" s="99" t="s">
        <v>106</v>
      </c>
      <c r="B42" s="100" t="s">
        <v>209</v>
      </c>
    </row>
    <row r="43" spans="1:2" ht="30" x14ac:dyDescent="0.25">
      <c r="A43" s="99" t="s">
        <v>107</v>
      </c>
      <c r="B43" s="102" t="s">
        <v>210</v>
      </c>
    </row>
    <row r="44" spans="1:2" ht="30" x14ac:dyDescent="0.25">
      <c r="A44" s="99" t="s">
        <v>108</v>
      </c>
      <c r="B44" s="102" t="s">
        <v>211</v>
      </c>
    </row>
    <row r="45" spans="1:2" ht="30" x14ac:dyDescent="0.25">
      <c r="A45" s="99" t="s">
        <v>109</v>
      </c>
      <c r="B45" s="100" t="s">
        <v>212</v>
      </c>
    </row>
    <row r="46" spans="1:2" ht="30" x14ac:dyDescent="0.25">
      <c r="A46" s="99" t="s">
        <v>110</v>
      </c>
      <c r="B46" s="100" t="s">
        <v>213</v>
      </c>
    </row>
    <row r="47" spans="1:2" ht="30" x14ac:dyDescent="0.25">
      <c r="A47" s="99" t="s">
        <v>111</v>
      </c>
      <c r="B47" s="100" t="s">
        <v>214</v>
      </c>
    </row>
    <row r="48" spans="1:2" ht="30" x14ac:dyDescent="0.25">
      <c r="A48" s="99" t="s">
        <v>112</v>
      </c>
      <c r="B48" s="67" t="s">
        <v>215</v>
      </c>
    </row>
    <row r="49" spans="1:2" x14ac:dyDescent="0.25">
      <c r="A49" s="103">
        <v>1949</v>
      </c>
      <c r="B49" s="104" t="s">
        <v>58</v>
      </c>
    </row>
    <row r="50" spans="1:2" x14ac:dyDescent="0.25">
      <c r="A50" s="103">
        <v>1950</v>
      </c>
      <c r="B50" s="104" t="s">
        <v>57</v>
      </c>
    </row>
    <row r="51" spans="1:2" x14ac:dyDescent="0.25">
      <c r="A51" s="103">
        <v>1951</v>
      </c>
      <c r="B51" s="104" t="s">
        <v>59</v>
      </c>
    </row>
    <row r="52" spans="1:2" x14ac:dyDescent="0.25">
      <c r="A52" s="103">
        <v>1952</v>
      </c>
      <c r="B52" s="104" t="s">
        <v>60</v>
      </c>
    </row>
    <row r="53" spans="1:2" x14ac:dyDescent="0.25">
      <c r="A53" s="103">
        <v>1953</v>
      </c>
      <c r="B53" s="104" t="s">
        <v>61</v>
      </c>
    </row>
    <row r="54" spans="1:2" x14ac:dyDescent="0.25">
      <c r="A54" s="103">
        <v>1954</v>
      </c>
      <c r="B54" s="104" t="s">
        <v>62</v>
      </c>
    </row>
    <row r="55" spans="1:2" x14ac:dyDescent="0.25">
      <c r="A55" s="103">
        <v>1955</v>
      </c>
      <c r="B55" s="104" t="s">
        <v>63</v>
      </c>
    </row>
    <row r="56" spans="1:2" x14ac:dyDescent="0.25">
      <c r="A56" s="103">
        <v>1956</v>
      </c>
      <c r="B56" s="104" t="s">
        <v>64</v>
      </c>
    </row>
    <row r="57" spans="1:2" x14ac:dyDescent="0.25">
      <c r="A57" s="103">
        <v>1957</v>
      </c>
      <c r="B57" s="104" t="s">
        <v>65</v>
      </c>
    </row>
    <row r="58" spans="1:2" x14ac:dyDescent="0.25">
      <c r="A58" s="103">
        <v>1958</v>
      </c>
      <c r="B58" s="104" t="s">
        <v>66</v>
      </c>
    </row>
    <row r="59" spans="1:2" ht="30" x14ac:dyDescent="0.25">
      <c r="A59" s="95">
        <v>1959</v>
      </c>
      <c r="B59" s="100" t="s">
        <v>216</v>
      </c>
    </row>
    <row r="60" spans="1:2" x14ac:dyDescent="0.25">
      <c r="A60" s="95">
        <v>1960</v>
      </c>
      <c r="B60" s="100" t="s">
        <v>217</v>
      </c>
    </row>
    <row r="61" spans="1:2" x14ac:dyDescent="0.25">
      <c r="A61" s="95">
        <v>1961</v>
      </c>
      <c r="B61" s="100" t="s">
        <v>202</v>
      </c>
    </row>
    <row r="62" spans="1:2" x14ac:dyDescent="0.25">
      <c r="A62" s="95">
        <v>1962</v>
      </c>
      <c r="B62" s="100" t="s">
        <v>203</v>
      </c>
    </row>
    <row r="63" spans="1:2" x14ac:dyDescent="0.25">
      <c r="A63" s="95">
        <v>1963</v>
      </c>
      <c r="B63" s="100" t="s">
        <v>204</v>
      </c>
    </row>
    <row r="64" spans="1:2" x14ac:dyDescent="0.25">
      <c r="A64" s="95">
        <v>1964</v>
      </c>
      <c r="B64" s="100" t="s">
        <v>205</v>
      </c>
    </row>
    <row r="65" spans="1:2" x14ac:dyDescent="0.25">
      <c r="A65" s="95">
        <v>1965</v>
      </c>
      <c r="B65" s="100" t="s">
        <v>206</v>
      </c>
    </row>
    <row r="66" spans="1:2" x14ac:dyDescent="0.25">
      <c r="A66" s="95">
        <v>1966</v>
      </c>
      <c r="B66" s="100" t="s">
        <v>207</v>
      </c>
    </row>
    <row r="67" spans="1:2" x14ac:dyDescent="0.25">
      <c r="A67" s="95">
        <v>1967</v>
      </c>
      <c r="B67" s="100" t="s">
        <v>208</v>
      </c>
    </row>
    <row r="68" spans="1:2" x14ac:dyDescent="0.25">
      <c r="A68" s="95" t="s">
        <v>22</v>
      </c>
      <c r="B68" s="96" t="s">
        <v>93</v>
      </c>
    </row>
    <row r="69" spans="1:2" ht="30.75" customHeight="1" x14ac:dyDescent="0.25">
      <c r="A69" s="95" t="s">
        <v>23</v>
      </c>
      <c r="B69" s="96" t="s">
        <v>95</v>
      </c>
    </row>
    <row r="70" spans="1:2" x14ac:dyDescent="0.25">
      <c r="A70" s="95" t="s">
        <v>83</v>
      </c>
      <c r="B70" s="96" t="s">
        <v>96</v>
      </c>
    </row>
    <row r="71" spans="1:2" x14ac:dyDescent="0.25">
      <c r="A71" s="98"/>
      <c r="B71" s="58"/>
    </row>
    <row r="72" spans="1:2" x14ac:dyDescent="0.25">
      <c r="A72" s="94" t="s">
        <v>113</v>
      </c>
      <c r="B72" s="58"/>
    </row>
    <row r="73" spans="1:2" x14ac:dyDescent="0.25">
      <c r="A73" s="103">
        <v>1949</v>
      </c>
      <c r="B73" s="104" t="s">
        <v>58</v>
      </c>
    </row>
    <row r="74" spans="1:2" x14ac:dyDescent="0.25">
      <c r="A74" s="103">
        <v>1950</v>
      </c>
      <c r="B74" s="104" t="s">
        <v>57</v>
      </c>
    </row>
    <row r="75" spans="1:2" x14ac:dyDescent="0.25">
      <c r="A75" s="103">
        <v>1951</v>
      </c>
      <c r="B75" s="104" t="s">
        <v>59</v>
      </c>
    </row>
    <row r="76" spans="1:2" x14ac:dyDescent="0.25">
      <c r="A76" s="103">
        <v>1952</v>
      </c>
      <c r="B76" s="104" t="s">
        <v>60</v>
      </c>
    </row>
    <row r="77" spans="1:2" x14ac:dyDescent="0.25">
      <c r="A77" s="103">
        <v>1953</v>
      </c>
      <c r="B77" s="104" t="s">
        <v>61</v>
      </c>
    </row>
    <row r="78" spans="1:2" x14ac:dyDescent="0.25">
      <c r="A78" s="103">
        <v>1954</v>
      </c>
      <c r="B78" s="104" t="s">
        <v>62</v>
      </c>
    </row>
    <row r="79" spans="1:2" x14ac:dyDescent="0.25">
      <c r="A79" s="103">
        <v>1955</v>
      </c>
      <c r="B79" s="104" t="s">
        <v>63</v>
      </c>
    </row>
    <row r="80" spans="1:2" x14ac:dyDescent="0.25">
      <c r="A80" s="103">
        <v>1956</v>
      </c>
      <c r="B80" s="104" t="s">
        <v>64</v>
      </c>
    </row>
    <row r="81" spans="1:2" x14ac:dyDescent="0.25">
      <c r="A81" s="103">
        <v>1957</v>
      </c>
      <c r="B81" s="104" t="s">
        <v>65</v>
      </c>
    </row>
    <row r="82" spans="1:2" x14ac:dyDescent="0.25">
      <c r="A82" s="103">
        <v>1958</v>
      </c>
      <c r="B82" s="104" t="s">
        <v>66</v>
      </c>
    </row>
    <row r="83" spans="1:2" ht="30" x14ac:dyDescent="0.25">
      <c r="A83" s="95">
        <v>1959</v>
      </c>
      <c r="B83" s="100" t="s">
        <v>216</v>
      </c>
    </row>
    <row r="84" spans="1:2" x14ac:dyDescent="0.25">
      <c r="A84" s="95">
        <v>1960</v>
      </c>
      <c r="B84" s="100" t="s">
        <v>217</v>
      </c>
    </row>
    <row r="85" spans="1:2" x14ac:dyDescent="0.25">
      <c r="A85" s="95">
        <v>1961</v>
      </c>
      <c r="B85" s="100" t="s">
        <v>202</v>
      </c>
    </row>
    <row r="86" spans="1:2" x14ac:dyDescent="0.25">
      <c r="A86" s="95">
        <v>1962</v>
      </c>
      <c r="B86" s="100" t="s">
        <v>203</v>
      </c>
    </row>
    <row r="87" spans="1:2" x14ac:dyDescent="0.25">
      <c r="A87" s="95">
        <v>1963</v>
      </c>
      <c r="B87" s="100" t="s">
        <v>204</v>
      </c>
    </row>
    <row r="88" spans="1:2" x14ac:dyDescent="0.25">
      <c r="A88" s="95">
        <v>1964</v>
      </c>
      <c r="B88" s="100" t="s">
        <v>205</v>
      </c>
    </row>
    <row r="89" spans="1:2" x14ac:dyDescent="0.25">
      <c r="A89" s="95">
        <v>1965</v>
      </c>
      <c r="B89" s="100" t="s">
        <v>206</v>
      </c>
    </row>
    <row r="90" spans="1:2" x14ac:dyDescent="0.25">
      <c r="A90" s="95">
        <v>1966</v>
      </c>
      <c r="B90" s="100" t="s">
        <v>207</v>
      </c>
    </row>
    <row r="91" spans="1:2" x14ac:dyDescent="0.25">
      <c r="A91" s="95">
        <v>1967</v>
      </c>
      <c r="B91" s="100" t="s">
        <v>208</v>
      </c>
    </row>
    <row r="92" spans="1:2" x14ac:dyDescent="0.25">
      <c r="A92" s="98"/>
      <c r="B92" s="10"/>
    </row>
    <row r="93" spans="1:2" x14ac:dyDescent="0.25">
      <c r="A93" s="101" t="s">
        <v>184</v>
      </c>
    </row>
    <row r="94" spans="1:2" ht="45" x14ac:dyDescent="0.25">
      <c r="A94" s="99" t="s">
        <v>22</v>
      </c>
      <c r="B94" s="97" t="s">
        <v>116</v>
      </c>
    </row>
    <row r="95" spans="1:2" ht="75" x14ac:dyDescent="0.25">
      <c r="A95" s="99" t="s">
        <v>23</v>
      </c>
      <c r="B95" s="97" t="s">
        <v>117</v>
      </c>
    </row>
    <row r="96" spans="1:2" ht="165" x14ac:dyDescent="0.25">
      <c r="A96" s="99" t="s">
        <v>83</v>
      </c>
      <c r="B96" s="97" t="s">
        <v>118</v>
      </c>
    </row>
    <row r="98" spans="1:2" x14ac:dyDescent="0.25">
      <c r="A98" s="94" t="s">
        <v>193</v>
      </c>
      <c r="B98" s="10"/>
    </row>
    <row r="99" spans="1:2" ht="30" x14ac:dyDescent="0.25">
      <c r="A99" s="95" t="s">
        <v>114</v>
      </c>
      <c r="B99" s="96" t="s">
        <v>201</v>
      </c>
    </row>
    <row r="100" spans="1:2" x14ac:dyDescent="0.25">
      <c r="A100" s="98"/>
      <c r="B100" s="10"/>
    </row>
    <row r="101" spans="1:2" x14ac:dyDescent="0.25">
      <c r="A101" s="94" t="s">
        <v>218</v>
      </c>
      <c r="B101" s="10"/>
    </row>
    <row r="102" spans="1:2" x14ac:dyDescent="0.25">
      <c r="A102" s="103">
        <v>1949</v>
      </c>
      <c r="B102" s="104" t="s">
        <v>58</v>
      </c>
    </row>
    <row r="103" spans="1:2" x14ac:dyDescent="0.25">
      <c r="A103" s="103">
        <v>1950</v>
      </c>
      <c r="B103" s="104" t="s">
        <v>57</v>
      </c>
    </row>
    <row r="104" spans="1:2" x14ac:dyDescent="0.25">
      <c r="A104" s="103">
        <v>1951</v>
      </c>
      <c r="B104" s="104" t="s">
        <v>59</v>
      </c>
    </row>
    <row r="105" spans="1:2" x14ac:dyDescent="0.25">
      <c r="A105" s="103">
        <v>1952</v>
      </c>
      <c r="B105" s="104" t="s">
        <v>60</v>
      </c>
    </row>
    <row r="106" spans="1:2" x14ac:dyDescent="0.25">
      <c r="A106" s="103">
        <v>1953</v>
      </c>
      <c r="B106" s="104" t="s">
        <v>61</v>
      </c>
    </row>
    <row r="107" spans="1:2" x14ac:dyDescent="0.25">
      <c r="A107" s="103">
        <v>1954</v>
      </c>
      <c r="B107" s="104" t="s">
        <v>62</v>
      </c>
    </row>
    <row r="108" spans="1:2" x14ac:dyDescent="0.25">
      <c r="A108" s="103">
        <v>1955</v>
      </c>
      <c r="B108" s="104" t="s">
        <v>63</v>
      </c>
    </row>
    <row r="109" spans="1:2" x14ac:dyDescent="0.25">
      <c r="A109" s="103">
        <v>1956</v>
      </c>
      <c r="B109" s="104" t="s">
        <v>64</v>
      </c>
    </row>
    <row r="110" spans="1:2" x14ac:dyDescent="0.25">
      <c r="A110" s="103">
        <v>1957</v>
      </c>
      <c r="B110" s="104" t="s">
        <v>65</v>
      </c>
    </row>
    <row r="111" spans="1:2" x14ac:dyDescent="0.25">
      <c r="A111" s="103">
        <v>1958</v>
      </c>
      <c r="B111" s="104" t="s">
        <v>66</v>
      </c>
    </row>
    <row r="112" spans="1:2" ht="30" x14ac:dyDescent="0.25">
      <c r="A112" s="95">
        <v>1959</v>
      </c>
      <c r="B112" s="100" t="s">
        <v>216</v>
      </c>
    </row>
    <row r="113" spans="1:2" x14ac:dyDescent="0.25">
      <c r="A113" s="95">
        <v>1960</v>
      </c>
      <c r="B113" s="100" t="s">
        <v>217</v>
      </c>
    </row>
    <row r="114" spans="1:2" x14ac:dyDescent="0.25">
      <c r="A114" s="95">
        <v>1961</v>
      </c>
      <c r="B114" s="100" t="s">
        <v>202</v>
      </c>
    </row>
    <row r="115" spans="1:2" x14ac:dyDescent="0.25">
      <c r="A115" s="95">
        <v>1962</v>
      </c>
      <c r="B115" s="100" t="s">
        <v>203</v>
      </c>
    </row>
    <row r="116" spans="1:2" x14ac:dyDescent="0.25">
      <c r="A116" s="95">
        <v>1963</v>
      </c>
      <c r="B116" s="100" t="s">
        <v>204</v>
      </c>
    </row>
    <row r="117" spans="1:2" x14ac:dyDescent="0.25">
      <c r="A117" s="95">
        <v>1964</v>
      </c>
      <c r="B117" s="100" t="s">
        <v>205</v>
      </c>
    </row>
    <row r="118" spans="1:2" x14ac:dyDescent="0.25">
      <c r="A118" s="95">
        <v>1965</v>
      </c>
      <c r="B118" s="100" t="s">
        <v>206</v>
      </c>
    </row>
    <row r="119" spans="1:2" x14ac:dyDescent="0.25">
      <c r="A119" s="95">
        <v>1966</v>
      </c>
      <c r="B119" s="100" t="s">
        <v>207</v>
      </c>
    </row>
    <row r="120" spans="1:2" x14ac:dyDescent="0.25">
      <c r="A120" s="95">
        <v>1967</v>
      </c>
      <c r="B120" s="100" t="s">
        <v>208</v>
      </c>
    </row>
    <row r="121" spans="1:2" x14ac:dyDescent="0.25">
      <c r="A121" s="98"/>
      <c r="B121" s="10"/>
    </row>
    <row r="123" spans="1:2" s="106" customFormat="1" ht="21" x14ac:dyDescent="0.35">
      <c r="A123" s="92" t="s">
        <v>219</v>
      </c>
    </row>
    <row r="124" spans="1:2" x14ac:dyDescent="0.25">
      <c r="A124" s="93"/>
      <c r="B124" s="57"/>
    </row>
    <row r="125" spans="1:2" x14ac:dyDescent="0.25">
      <c r="A125" s="101" t="s">
        <v>1</v>
      </c>
    </row>
    <row r="126" spans="1:2" ht="30" x14ac:dyDescent="0.25">
      <c r="A126" s="99" t="s">
        <v>76</v>
      </c>
      <c r="B126" s="97" t="s">
        <v>75</v>
      </c>
    </row>
    <row r="127" spans="1:2" ht="30" x14ac:dyDescent="0.25">
      <c r="A127" s="99" t="s">
        <v>77</v>
      </c>
      <c r="B127" s="97" t="s">
        <v>78</v>
      </c>
    </row>
    <row r="128" spans="1:2" ht="30" x14ac:dyDescent="0.25">
      <c r="A128" s="99" t="s">
        <v>79</v>
      </c>
      <c r="B128" s="97" t="s">
        <v>80</v>
      </c>
    </row>
    <row r="129" spans="1:2" ht="14.25" customHeight="1" x14ac:dyDescent="0.25">
      <c r="A129" s="95" t="s">
        <v>22</v>
      </c>
      <c r="B129" s="97" t="s">
        <v>81</v>
      </c>
    </row>
    <row r="130" spans="1:2" x14ac:dyDescent="0.25">
      <c r="A130" s="95" t="s">
        <v>23</v>
      </c>
      <c r="B130" s="97" t="s">
        <v>82</v>
      </c>
    </row>
    <row r="131" spans="1:2" x14ac:dyDescent="0.25">
      <c r="A131" s="95" t="s">
        <v>83</v>
      </c>
      <c r="B131" s="97" t="s">
        <v>84</v>
      </c>
    </row>
    <row r="132" spans="1:2" x14ac:dyDescent="0.25">
      <c r="B132" s="107"/>
    </row>
    <row r="133" spans="1:2" x14ac:dyDescent="0.25">
      <c r="A133" s="101" t="s">
        <v>72</v>
      </c>
      <c r="B133" s="57"/>
    </row>
    <row r="134" spans="1:2" ht="120" x14ac:dyDescent="0.25">
      <c r="A134" s="99" t="s">
        <v>28</v>
      </c>
      <c r="B134" s="97" t="s">
        <v>220</v>
      </c>
    </row>
    <row r="135" spans="1:2" ht="45" x14ac:dyDescent="0.25">
      <c r="A135" s="95" t="s">
        <v>22</v>
      </c>
      <c r="B135" s="96" t="s">
        <v>97</v>
      </c>
    </row>
    <row r="136" spans="1:2" ht="90" x14ac:dyDescent="0.25">
      <c r="A136" s="95" t="s">
        <v>23</v>
      </c>
      <c r="B136" s="96" t="s">
        <v>98</v>
      </c>
    </row>
    <row r="137" spans="1:2" ht="86.25" customHeight="1" x14ac:dyDescent="0.25">
      <c r="A137" s="95" t="s">
        <v>83</v>
      </c>
      <c r="B137" s="96" t="s">
        <v>99</v>
      </c>
    </row>
    <row r="138" spans="1:2" x14ac:dyDescent="0.25">
      <c r="B138" s="57"/>
    </row>
    <row r="139" spans="1:2" x14ac:dyDescent="0.25">
      <c r="A139" s="101" t="s">
        <v>56</v>
      </c>
      <c r="B139" s="107"/>
    </row>
    <row r="140" spans="1:2" ht="120" x14ac:dyDescent="0.25">
      <c r="A140" s="108" t="s">
        <v>28</v>
      </c>
      <c r="B140" s="109" t="s">
        <v>221</v>
      </c>
    </row>
    <row r="141" spans="1:2" ht="60" x14ac:dyDescent="0.25">
      <c r="A141" s="95" t="s">
        <v>22</v>
      </c>
      <c r="B141" s="97" t="s">
        <v>86</v>
      </c>
    </row>
    <row r="142" spans="1:2" ht="43.9" customHeight="1" x14ac:dyDescent="0.25">
      <c r="A142" s="95" t="s">
        <v>23</v>
      </c>
      <c r="B142" s="96" t="s">
        <v>87</v>
      </c>
    </row>
    <row r="143" spans="1:2" ht="87.75" customHeight="1" x14ac:dyDescent="0.25">
      <c r="A143" s="95" t="s">
        <v>83</v>
      </c>
      <c r="B143" s="96" t="s">
        <v>89</v>
      </c>
    </row>
    <row r="144" spans="1:2" x14ac:dyDescent="0.25">
      <c r="B144" s="57"/>
    </row>
    <row r="145" spans="1:2" x14ac:dyDescent="0.25">
      <c r="A145" s="101" t="s">
        <v>68</v>
      </c>
      <c r="B145" s="57"/>
    </row>
    <row r="146" spans="1:2" ht="30" x14ac:dyDescent="0.25">
      <c r="A146" s="99" t="s">
        <v>76</v>
      </c>
      <c r="B146" s="97" t="s">
        <v>75</v>
      </c>
    </row>
    <row r="147" spans="1:2" ht="30" x14ac:dyDescent="0.25">
      <c r="A147" s="99" t="s">
        <v>77</v>
      </c>
      <c r="B147" s="97" t="s">
        <v>78</v>
      </c>
    </row>
    <row r="148" spans="1:2" ht="30" x14ac:dyDescent="0.25">
      <c r="A148" s="99" t="s">
        <v>79</v>
      </c>
      <c r="B148" s="97" t="s">
        <v>80</v>
      </c>
    </row>
    <row r="149" spans="1:2" ht="30" x14ac:dyDescent="0.25">
      <c r="A149" s="95" t="s">
        <v>22</v>
      </c>
      <c r="B149" s="96" t="s">
        <v>90</v>
      </c>
    </row>
    <row r="150" spans="1:2" ht="30" x14ac:dyDescent="0.25">
      <c r="A150" s="95" t="s">
        <v>23</v>
      </c>
      <c r="B150" s="96" t="s">
        <v>91</v>
      </c>
    </row>
    <row r="151" spans="1:2" ht="30" x14ac:dyDescent="0.25">
      <c r="A151" s="95" t="s">
        <v>83</v>
      </c>
      <c r="B151" s="96" t="s">
        <v>92</v>
      </c>
    </row>
    <row r="152" spans="1:2" x14ac:dyDescent="0.25">
      <c r="B152" s="57"/>
    </row>
    <row r="153" spans="1:2" ht="14.25" customHeight="1" x14ac:dyDescent="0.25">
      <c r="A153" s="101" t="s">
        <v>94</v>
      </c>
      <c r="B153" s="57"/>
    </row>
    <row r="154" spans="1:2" ht="120" x14ac:dyDescent="0.25">
      <c r="A154" s="108" t="s">
        <v>28</v>
      </c>
      <c r="B154" s="109" t="s">
        <v>222</v>
      </c>
    </row>
    <row r="155" spans="1:2" x14ac:dyDescent="0.25">
      <c r="A155" s="95" t="s">
        <v>22</v>
      </c>
      <c r="B155" s="96" t="s">
        <v>93</v>
      </c>
    </row>
    <row r="156" spans="1:2" ht="28.9" customHeight="1" x14ac:dyDescent="0.25">
      <c r="A156" s="95" t="s">
        <v>23</v>
      </c>
      <c r="B156" s="96" t="s">
        <v>95</v>
      </c>
    </row>
    <row r="157" spans="1:2" x14ac:dyDescent="0.25">
      <c r="A157" s="95" t="s">
        <v>83</v>
      </c>
      <c r="B157" s="96" t="s">
        <v>96</v>
      </c>
    </row>
    <row r="158" spans="1:2" x14ac:dyDescent="0.25">
      <c r="B158" s="57"/>
    </row>
    <row r="159" spans="1:2" x14ac:dyDescent="0.25">
      <c r="A159" s="101" t="s">
        <v>184</v>
      </c>
      <c r="B159" s="57"/>
    </row>
    <row r="160" spans="1:2" ht="120" x14ac:dyDescent="0.25">
      <c r="A160" s="99" t="s">
        <v>28</v>
      </c>
      <c r="B160" s="97" t="s">
        <v>224</v>
      </c>
    </row>
    <row r="161" spans="1:2" ht="45" x14ac:dyDescent="0.25">
      <c r="A161" s="95" t="s">
        <v>22</v>
      </c>
      <c r="B161" s="96" t="s">
        <v>100</v>
      </c>
    </row>
    <row r="162" spans="1:2" ht="76.150000000000006" customHeight="1" x14ac:dyDescent="0.25">
      <c r="A162" s="95" t="s">
        <v>23</v>
      </c>
      <c r="B162" s="96" t="s">
        <v>101</v>
      </c>
    </row>
    <row r="163" spans="1:2" ht="134.25" customHeight="1" x14ac:dyDescent="0.25">
      <c r="A163" s="95" t="s">
        <v>83</v>
      </c>
      <c r="B163" s="96" t="s">
        <v>102</v>
      </c>
    </row>
    <row r="164" spans="1:2" x14ac:dyDescent="0.25">
      <c r="A164" s="98"/>
      <c r="B164" s="58"/>
    </row>
    <row r="165" spans="1:2" x14ac:dyDescent="0.25">
      <c r="A165" s="98"/>
      <c r="B165" s="57"/>
    </row>
    <row r="166" spans="1:2" ht="21" x14ac:dyDescent="0.35">
      <c r="A166" s="92" t="s">
        <v>240</v>
      </c>
    </row>
    <row r="167" spans="1:2" ht="14.85" customHeight="1" x14ac:dyDescent="0.35">
      <c r="A167" s="92"/>
    </row>
    <row r="168" spans="1:2" x14ac:dyDescent="0.25">
      <c r="A168" s="101" t="s">
        <v>241</v>
      </c>
    </row>
    <row r="169" spans="1:2" ht="30" x14ac:dyDescent="0.25">
      <c r="A169" s="99" t="s">
        <v>121</v>
      </c>
      <c r="B169" s="97" t="s">
        <v>120</v>
      </c>
    </row>
    <row r="170" spans="1:2" ht="29.25" customHeight="1" x14ac:dyDescent="0.25">
      <c r="A170" s="99" t="s">
        <v>122</v>
      </c>
      <c r="B170" s="97" t="s">
        <v>123</v>
      </c>
    </row>
    <row r="171" spans="1:2" ht="30" x14ac:dyDescent="0.25">
      <c r="A171" s="99" t="s">
        <v>77</v>
      </c>
      <c r="B171" s="97" t="s">
        <v>124</v>
      </c>
    </row>
    <row r="172" spans="1:2" ht="29.65" customHeight="1" x14ac:dyDescent="0.25">
      <c r="A172" s="99" t="s">
        <v>79</v>
      </c>
      <c r="B172" s="97" t="s">
        <v>255</v>
      </c>
    </row>
    <row r="173" spans="1:2" x14ac:dyDescent="0.25">
      <c r="A173" s="95" t="s">
        <v>22</v>
      </c>
      <c r="B173" s="97" t="s">
        <v>81</v>
      </c>
    </row>
    <row r="174" spans="1:2" x14ac:dyDescent="0.25">
      <c r="A174" s="95" t="s">
        <v>23</v>
      </c>
      <c r="B174" s="97" t="s">
        <v>82</v>
      </c>
    </row>
    <row r="175" spans="1:2" x14ac:dyDescent="0.25">
      <c r="A175" s="99" t="s">
        <v>83</v>
      </c>
      <c r="B175" s="97" t="s">
        <v>84</v>
      </c>
    </row>
    <row r="177" spans="1:2" x14ac:dyDescent="0.25">
      <c r="A177" s="101" t="s">
        <v>72</v>
      </c>
    </row>
    <row r="178" spans="1:2" ht="105" x14ac:dyDescent="0.25">
      <c r="A178" s="95" t="s">
        <v>28</v>
      </c>
      <c r="B178" s="97" t="s">
        <v>256</v>
      </c>
    </row>
    <row r="179" spans="1:2" ht="45" x14ac:dyDescent="0.25">
      <c r="A179" s="95" t="s">
        <v>22</v>
      </c>
      <c r="B179" s="96" t="s">
        <v>97</v>
      </c>
    </row>
    <row r="180" spans="1:2" ht="90" x14ac:dyDescent="0.25">
      <c r="A180" s="95" t="s">
        <v>23</v>
      </c>
      <c r="B180" s="96" t="s">
        <v>98</v>
      </c>
    </row>
    <row r="181" spans="1:2" ht="88.9" customHeight="1" x14ac:dyDescent="0.25">
      <c r="A181" s="95" t="s">
        <v>83</v>
      </c>
      <c r="B181" s="96" t="s">
        <v>99</v>
      </c>
    </row>
    <row r="183" spans="1:2" x14ac:dyDescent="0.25">
      <c r="A183" s="101" t="s">
        <v>184</v>
      </c>
    </row>
    <row r="184" spans="1:2" ht="105" x14ac:dyDescent="0.25">
      <c r="A184" s="95" t="s">
        <v>28</v>
      </c>
      <c r="B184" s="97" t="s">
        <v>257</v>
      </c>
    </row>
    <row r="185" spans="1:2" ht="45" x14ac:dyDescent="0.25">
      <c r="A185" s="99" t="s">
        <v>22</v>
      </c>
      <c r="B185" s="97" t="s">
        <v>116</v>
      </c>
    </row>
    <row r="186" spans="1:2" ht="75" x14ac:dyDescent="0.25">
      <c r="A186" s="99" t="s">
        <v>23</v>
      </c>
      <c r="B186" s="97" t="s">
        <v>117</v>
      </c>
    </row>
    <row r="187" spans="1:2" ht="165" x14ac:dyDescent="0.25">
      <c r="A187" s="99" t="s">
        <v>83</v>
      </c>
      <c r="B187" s="97" t="s">
        <v>118</v>
      </c>
    </row>
    <row r="190" spans="1:2" ht="21" x14ac:dyDescent="0.35">
      <c r="A190" s="92" t="s">
        <v>125</v>
      </c>
    </row>
    <row r="191" spans="1:2" ht="14.85" customHeight="1" x14ac:dyDescent="0.35">
      <c r="A191" s="92"/>
    </row>
    <row r="192" spans="1:2" x14ac:dyDescent="0.25">
      <c r="A192" s="101" t="s">
        <v>1</v>
      </c>
    </row>
    <row r="193" spans="1:2" ht="60" x14ac:dyDescent="0.25">
      <c r="A193" s="99" t="s">
        <v>121</v>
      </c>
      <c r="B193" s="97" t="s">
        <v>242</v>
      </c>
    </row>
    <row r="194" spans="1:2" ht="60" x14ac:dyDescent="0.25">
      <c r="A194" s="99" t="s">
        <v>122</v>
      </c>
      <c r="B194" s="97" t="s">
        <v>243</v>
      </c>
    </row>
    <row r="195" spans="1:2" ht="60" x14ac:dyDescent="0.25">
      <c r="A195" s="99" t="s">
        <v>77</v>
      </c>
      <c r="B195" s="97" t="s">
        <v>244</v>
      </c>
    </row>
    <row r="196" spans="1:2" ht="60" x14ac:dyDescent="0.25">
      <c r="A196" s="99" t="s">
        <v>79</v>
      </c>
      <c r="B196" s="97" t="s">
        <v>258</v>
      </c>
    </row>
    <row r="197" spans="1:2" x14ac:dyDescent="0.25">
      <c r="A197" s="95" t="s">
        <v>22</v>
      </c>
      <c r="B197" s="97" t="s">
        <v>81</v>
      </c>
    </row>
    <row r="198" spans="1:2" x14ac:dyDescent="0.25">
      <c r="A198" s="95" t="s">
        <v>23</v>
      </c>
      <c r="B198" s="97" t="s">
        <v>82</v>
      </c>
    </row>
    <row r="199" spans="1:2" x14ac:dyDescent="0.25">
      <c r="A199" s="95" t="s">
        <v>83</v>
      </c>
      <c r="B199" s="97" t="s">
        <v>84</v>
      </c>
    </row>
    <row r="200" spans="1:2" x14ac:dyDescent="0.25">
      <c r="A200" s="101"/>
    </row>
    <row r="201" spans="1:2" x14ac:dyDescent="0.25">
      <c r="A201" s="101" t="s">
        <v>72</v>
      </c>
    </row>
    <row r="202" spans="1:2" ht="195" x14ac:dyDescent="0.25">
      <c r="A202" s="110" t="s">
        <v>225</v>
      </c>
      <c r="B202" s="97" t="s">
        <v>253</v>
      </c>
    </row>
    <row r="203" spans="1:2" ht="45" x14ac:dyDescent="0.25">
      <c r="A203" s="95" t="s">
        <v>22</v>
      </c>
      <c r="B203" s="96" t="s">
        <v>97</v>
      </c>
    </row>
    <row r="204" spans="1:2" ht="90" x14ac:dyDescent="0.25">
      <c r="A204" s="95" t="s">
        <v>23</v>
      </c>
      <c r="B204" s="96" t="s">
        <v>98</v>
      </c>
    </row>
    <row r="205" spans="1:2" ht="87.4" customHeight="1" x14ac:dyDescent="0.25">
      <c r="A205" s="95" t="s">
        <v>83</v>
      </c>
      <c r="B205" s="96" t="s">
        <v>99</v>
      </c>
    </row>
    <row r="207" spans="1:2" x14ac:dyDescent="0.25">
      <c r="A207" s="101" t="s">
        <v>184</v>
      </c>
    </row>
    <row r="208" spans="1:2" ht="195" x14ac:dyDescent="0.25">
      <c r="A208" s="110" t="s">
        <v>225</v>
      </c>
      <c r="B208" s="97" t="s">
        <v>254</v>
      </c>
    </row>
    <row r="209" spans="1:2" ht="45" x14ac:dyDescent="0.25">
      <c r="A209" s="99" t="s">
        <v>22</v>
      </c>
      <c r="B209" s="97" t="s">
        <v>116</v>
      </c>
    </row>
    <row r="210" spans="1:2" ht="75" x14ac:dyDescent="0.25">
      <c r="A210" s="99" t="s">
        <v>23</v>
      </c>
      <c r="B210" s="97" t="s">
        <v>117</v>
      </c>
    </row>
    <row r="211" spans="1:2" ht="165" x14ac:dyDescent="0.25">
      <c r="A211" s="99" t="s">
        <v>83</v>
      </c>
      <c r="B211" s="97" t="s">
        <v>118</v>
      </c>
    </row>
    <row r="214" spans="1:2" ht="21" x14ac:dyDescent="0.35">
      <c r="A214" s="111" t="s">
        <v>119</v>
      </c>
    </row>
    <row r="215" spans="1:2" ht="14.85" customHeight="1" x14ac:dyDescent="0.35">
      <c r="A215" s="111"/>
    </row>
    <row r="216" spans="1:2" x14ac:dyDescent="0.25">
      <c r="A216" s="94" t="s">
        <v>1</v>
      </c>
    </row>
    <row r="217" spans="1:2" ht="30" x14ac:dyDescent="0.25">
      <c r="A217" s="95" t="s">
        <v>22</v>
      </c>
      <c r="B217" s="97" t="s">
        <v>226</v>
      </c>
    </row>
    <row r="218" spans="1:2" ht="30" x14ac:dyDescent="0.25">
      <c r="A218" s="95" t="s">
        <v>23</v>
      </c>
      <c r="B218" s="97" t="s">
        <v>227</v>
      </c>
    </row>
    <row r="219" spans="1:2" ht="30" x14ac:dyDescent="0.25">
      <c r="A219" s="95" t="s">
        <v>83</v>
      </c>
      <c r="B219" s="100" t="s">
        <v>228</v>
      </c>
    </row>
    <row r="221" spans="1:2" x14ac:dyDescent="0.25">
      <c r="A221" s="94" t="s">
        <v>229</v>
      </c>
    </row>
    <row r="222" spans="1:2" ht="30" x14ac:dyDescent="0.25">
      <c r="A222" s="95" t="s">
        <v>22</v>
      </c>
      <c r="B222" s="97" t="s">
        <v>230</v>
      </c>
    </row>
    <row r="223" spans="1:2" ht="30" x14ac:dyDescent="0.25">
      <c r="A223" s="95" t="s">
        <v>23</v>
      </c>
      <c r="B223" s="97" t="s">
        <v>231</v>
      </c>
    </row>
    <row r="224" spans="1:2" ht="30" x14ac:dyDescent="0.25">
      <c r="A224" s="95" t="s">
        <v>83</v>
      </c>
      <c r="B224" s="100" t="s">
        <v>232</v>
      </c>
    </row>
    <row r="226" spans="1:2" x14ac:dyDescent="0.25">
      <c r="A226" s="94" t="s">
        <v>223</v>
      </c>
    </row>
    <row r="227" spans="1:2" ht="30" x14ac:dyDescent="0.25">
      <c r="A227" s="95" t="s">
        <v>22</v>
      </c>
      <c r="B227" s="97" t="s">
        <v>233</v>
      </c>
    </row>
    <row r="228" spans="1:2" ht="30" x14ac:dyDescent="0.25">
      <c r="A228" s="95" t="s">
        <v>23</v>
      </c>
      <c r="B228" s="97" t="s">
        <v>234</v>
      </c>
    </row>
    <row r="229" spans="1:2" ht="30" x14ac:dyDescent="0.25">
      <c r="A229" s="95" t="s">
        <v>83</v>
      </c>
      <c r="B229" s="100" t="s">
        <v>235</v>
      </c>
    </row>
  </sheetData>
  <hyperlinks>
    <hyperlink ref="B131" r:id="rId1" display="https://wonder.cdc.gov/ucd-icd10.html"/>
    <hyperlink ref="B8" r:id="rId2" display="https://wonder.cdc.gov/ucd-icd10.html"/>
    <hyperlink ref="B199" r:id="rId3" display="https://wonder.cdc.gov/ucd-icd10.html"/>
    <hyperlink ref="B175" r:id="rId4" display="https://wonder.cdc.gov/ucd-icd10.html"/>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125"/>
  <sheetViews>
    <sheetView workbookViewId="0">
      <pane xSplit="1" ySplit="4" topLeftCell="B5" activePane="bottomRight" state="frozen"/>
      <selection pane="topRight" activeCell="B1" sqref="B1"/>
      <selection pane="bottomLeft" activeCell="A4" sqref="A4"/>
      <selection pane="bottomRight"/>
    </sheetView>
  </sheetViews>
  <sheetFormatPr defaultRowHeight="15" x14ac:dyDescent="0.25"/>
  <cols>
    <col min="2" max="2" width="3.28515625" customWidth="1"/>
    <col min="3" max="3" width="13.5703125" style="1" customWidth="1"/>
    <col min="4" max="4" width="13.5703125" customWidth="1"/>
    <col min="5" max="5" width="3.28515625" customWidth="1"/>
    <col min="6" max="6" width="13.5703125" style="1" customWidth="1"/>
    <col min="7" max="7" width="3.28515625" customWidth="1"/>
    <col min="8" max="8" width="13.5703125" style="1" customWidth="1"/>
    <col min="9" max="13" width="13.5703125" customWidth="1"/>
    <col min="14" max="14" width="3.28515625" customWidth="1"/>
    <col min="15" max="18" width="13.5703125" style="1" customWidth="1"/>
  </cols>
  <sheetData>
    <row r="3" spans="1:18" x14ac:dyDescent="0.25">
      <c r="C3" s="80" t="s">
        <v>67</v>
      </c>
      <c r="E3" s="81"/>
      <c r="F3" s="40"/>
      <c r="G3" s="81"/>
      <c r="H3" s="80"/>
      <c r="I3" s="82"/>
      <c r="J3" s="82"/>
      <c r="K3" s="82"/>
      <c r="L3" s="82"/>
      <c r="M3" s="82"/>
      <c r="N3" s="3"/>
      <c r="O3" s="80"/>
      <c r="P3" s="80"/>
      <c r="Q3" s="80"/>
      <c r="R3" s="80"/>
    </row>
    <row r="4" spans="1:18" ht="45" x14ac:dyDescent="0.25">
      <c r="A4" s="59" t="s">
        <v>0</v>
      </c>
      <c r="B4" s="59"/>
      <c r="C4" s="76" t="s">
        <v>24</v>
      </c>
      <c r="D4" s="91" t="s">
        <v>196</v>
      </c>
      <c r="E4" s="77"/>
      <c r="F4" s="76" t="s">
        <v>1</v>
      </c>
      <c r="G4" s="77"/>
      <c r="H4" s="76" t="s">
        <v>72</v>
      </c>
      <c r="I4" s="78" t="s">
        <v>56</v>
      </c>
      <c r="J4" s="60" t="s">
        <v>68</v>
      </c>
      <c r="K4" s="60" t="s">
        <v>69</v>
      </c>
      <c r="L4" s="78" t="s">
        <v>70</v>
      </c>
      <c r="M4" s="60" t="s">
        <v>71</v>
      </c>
      <c r="N4" s="59"/>
      <c r="O4" s="76" t="s">
        <v>184</v>
      </c>
      <c r="P4" s="60" t="s">
        <v>73</v>
      </c>
      <c r="Q4" s="77" t="s">
        <v>74</v>
      </c>
      <c r="R4" s="77" t="s">
        <v>194</v>
      </c>
    </row>
    <row r="5" spans="1:18" x14ac:dyDescent="0.25">
      <c r="A5">
        <v>1900</v>
      </c>
      <c r="C5" s="12">
        <f t="shared" ref="C5:C36" si="0">F5+H5+O5</f>
        <v>25.2</v>
      </c>
      <c r="D5" s="5">
        <f t="shared" ref="D5:D36" si="1">F5+H5</f>
        <v>21</v>
      </c>
      <c r="E5" s="5"/>
      <c r="F5" s="12">
        <v>10.199999999999999</v>
      </c>
      <c r="G5" s="5"/>
      <c r="H5" s="12">
        <f>I5+J5-7</f>
        <v>10.8</v>
      </c>
      <c r="I5" s="5">
        <v>5.3</v>
      </c>
      <c r="J5" s="5">
        <v>12.5</v>
      </c>
      <c r="K5" s="5"/>
      <c r="L5" s="20"/>
      <c r="M5" s="5"/>
      <c r="N5" s="5"/>
      <c r="O5" s="12">
        <f>P5</f>
        <v>4.2</v>
      </c>
      <c r="P5" s="5">
        <v>4.2</v>
      </c>
      <c r="Q5" s="5"/>
      <c r="R5" s="5"/>
    </row>
    <row r="6" spans="1:18" x14ac:dyDescent="0.25">
      <c r="A6">
        <f t="shared" ref="A6:A37" si="2">A5+1</f>
        <v>1901</v>
      </c>
      <c r="C6" s="12">
        <f t="shared" si="0"/>
        <v>25.4</v>
      </c>
      <c r="D6" s="5">
        <f t="shared" si="1"/>
        <v>21.5</v>
      </c>
      <c r="E6" s="5"/>
      <c r="F6" s="12">
        <v>10.4</v>
      </c>
      <c r="G6" s="5"/>
      <c r="H6" s="12">
        <f t="shared" ref="H6:H25" si="3">I6+J6-7</f>
        <v>11.100000000000001</v>
      </c>
      <c r="I6" s="5">
        <v>5</v>
      </c>
      <c r="J6" s="5">
        <v>13.1</v>
      </c>
      <c r="K6" s="5"/>
      <c r="L6" s="20"/>
      <c r="M6" s="5"/>
      <c r="N6" s="5"/>
      <c r="O6" s="12">
        <f t="shared" ref="O6:O53" si="4">P6</f>
        <v>3.9</v>
      </c>
      <c r="P6" s="5">
        <v>3.9</v>
      </c>
      <c r="Q6" s="5"/>
      <c r="R6" s="5"/>
    </row>
    <row r="7" spans="1:18" x14ac:dyDescent="0.25">
      <c r="A7">
        <f t="shared" si="2"/>
        <v>1902</v>
      </c>
      <c r="C7" s="12">
        <f t="shared" si="0"/>
        <v>25.8</v>
      </c>
      <c r="D7" s="5">
        <f t="shared" si="1"/>
        <v>21.5</v>
      </c>
      <c r="E7" s="5"/>
      <c r="F7" s="12">
        <v>10.3</v>
      </c>
      <c r="G7" s="5"/>
      <c r="H7" s="12">
        <f t="shared" si="3"/>
        <v>11.2</v>
      </c>
      <c r="I7" s="5">
        <v>5.2</v>
      </c>
      <c r="J7" s="5">
        <v>13</v>
      </c>
      <c r="K7" s="5"/>
      <c r="L7" s="20"/>
      <c r="M7" s="5"/>
      <c r="N7" s="5"/>
      <c r="O7" s="12">
        <f t="shared" si="4"/>
        <v>4.3</v>
      </c>
      <c r="P7" s="5">
        <v>4.3</v>
      </c>
      <c r="Q7" s="5"/>
      <c r="R7" s="5"/>
    </row>
    <row r="8" spans="1:18" x14ac:dyDescent="0.25">
      <c r="A8">
        <f t="shared" si="2"/>
        <v>1903</v>
      </c>
      <c r="C8" s="12">
        <f t="shared" si="0"/>
        <v>29.2</v>
      </c>
      <c r="D8" s="5">
        <f t="shared" si="1"/>
        <v>24</v>
      </c>
      <c r="E8" s="5"/>
      <c r="F8" s="12">
        <v>11.3</v>
      </c>
      <c r="G8" s="5"/>
      <c r="H8" s="12">
        <f t="shared" si="3"/>
        <v>12.7</v>
      </c>
      <c r="I8" s="5">
        <v>6.2</v>
      </c>
      <c r="J8" s="5">
        <v>13.5</v>
      </c>
      <c r="K8" s="5"/>
      <c r="L8" s="20"/>
      <c r="M8" s="5"/>
      <c r="N8" s="5"/>
      <c r="O8" s="12">
        <f t="shared" si="4"/>
        <v>5.2</v>
      </c>
      <c r="P8" s="5">
        <v>5.2</v>
      </c>
      <c r="Q8" s="5"/>
      <c r="R8" s="5"/>
    </row>
    <row r="9" spans="1:18" x14ac:dyDescent="0.25">
      <c r="A9">
        <f t="shared" si="2"/>
        <v>1904</v>
      </c>
      <c r="C9" s="12">
        <f t="shared" si="0"/>
        <v>29.4</v>
      </c>
      <c r="D9" s="5">
        <f t="shared" si="1"/>
        <v>24.4</v>
      </c>
      <c r="E9" s="5"/>
      <c r="F9" s="12">
        <v>12.2</v>
      </c>
      <c r="G9" s="5"/>
      <c r="H9" s="12">
        <f t="shared" si="3"/>
        <v>12.2</v>
      </c>
      <c r="I9" s="5">
        <v>5.3</v>
      </c>
      <c r="J9" s="5">
        <v>13.9</v>
      </c>
      <c r="K9" s="5"/>
      <c r="L9" s="20"/>
      <c r="M9" s="5"/>
      <c r="N9" s="5"/>
      <c r="O9" s="12">
        <f t="shared" si="4"/>
        <v>5</v>
      </c>
      <c r="P9" s="5">
        <v>5</v>
      </c>
      <c r="Q9" s="5"/>
      <c r="R9" s="5"/>
    </row>
    <row r="10" spans="1:18" x14ac:dyDescent="0.25">
      <c r="A10">
        <f t="shared" si="2"/>
        <v>1905</v>
      </c>
      <c r="C10" s="12">
        <f t="shared" si="0"/>
        <v>30.2</v>
      </c>
      <c r="D10" s="5">
        <f t="shared" si="1"/>
        <v>26.4</v>
      </c>
      <c r="E10" s="5"/>
      <c r="F10" s="12">
        <v>13.5</v>
      </c>
      <c r="G10" s="5"/>
      <c r="H10" s="12">
        <f t="shared" si="3"/>
        <v>12.899999999999999</v>
      </c>
      <c r="I10" s="5">
        <v>5.9</v>
      </c>
      <c r="J10" s="5">
        <v>14</v>
      </c>
      <c r="K10" s="5"/>
      <c r="L10" s="20"/>
      <c r="M10" s="5"/>
      <c r="N10" s="5"/>
      <c r="O10" s="12">
        <f t="shared" si="4"/>
        <v>3.8</v>
      </c>
      <c r="P10" s="5">
        <v>3.8</v>
      </c>
      <c r="Q10" s="5"/>
      <c r="R10" s="5"/>
    </row>
    <row r="11" spans="1:18" x14ac:dyDescent="0.25">
      <c r="A11">
        <f t="shared" si="2"/>
        <v>1906</v>
      </c>
      <c r="C11" s="12">
        <f t="shared" si="0"/>
        <v>30.4</v>
      </c>
      <c r="D11" s="5">
        <f t="shared" si="1"/>
        <v>26.3</v>
      </c>
      <c r="E11" s="5"/>
      <c r="F11" s="12">
        <v>12.8</v>
      </c>
      <c r="G11" s="5"/>
      <c r="H11" s="12">
        <f t="shared" si="3"/>
        <v>13.5</v>
      </c>
      <c r="I11" s="5">
        <v>6.4</v>
      </c>
      <c r="J11" s="5">
        <v>14.1</v>
      </c>
      <c r="K11" s="5"/>
      <c r="L11" s="20"/>
      <c r="M11" s="5"/>
      <c r="N11" s="5"/>
      <c r="O11" s="12">
        <f t="shared" si="4"/>
        <v>4.0999999999999996</v>
      </c>
      <c r="P11" s="5">
        <v>4.0999999999999996</v>
      </c>
      <c r="Q11" s="5"/>
      <c r="R11" s="5"/>
    </row>
    <row r="12" spans="1:18" x14ac:dyDescent="0.25">
      <c r="A12">
        <f t="shared" si="2"/>
        <v>1907</v>
      </c>
      <c r="C12" s="12">
        <f t="shared" si="0"/>
        <v>33.6</v>
      </c>
      <c r="D12" s="5">
        <f t="shared" si="1"/>
        <v>29.6</v>
      </c>
      <c r="E12" s="5"/>
      <c r="F12" s="12">
        <v>14.5</v>
      </c>
      <c r="G12" s="5"/>
      <c r="H12" s="12">
        <f t="shared" si="3"/>
        <v>15.100000000000001</v>
      </c>
      <c r="I12" s="5">
        <v>7.3</v>
      </c>
      <c r="J12" s="5">
        <v>14.8</v>
      </c>
      <c r="K12" s="5"/>
      <c r="L12" s="20"/>
      <c r="M12" s="5"/>
      <c r="N12" s="5"/>
      <c r="O12" s="12">
        <f t="shared" si="4"/>
        <v>4</v>
      </c>
      <c r="P12" s="5">
        <v>4</v>
      </c>
      <c r="Q12" s="5"/>
      <c r="R12" s="5"/>
    </row>
    <row r="13" spans="1:18" x14ac:dyDescent="0.25">
      <c r="A13">
        <f t="shared" si="2"/>
        <v>1908</v>
      </c>
      <c r="C13" s="12">
        <f t="shared" si="0"/>
        <v>31.900000000000002</v>
      </c>
      <c r="D13" s="5">
        <f t="shared" si="1"/>
        <v>28.3</v>
      </c>
      <c r="E13" s="5"/>
      <c r="F13" s="12">
        <v>16.8</v>
      </c>
      <c r="G13" s="5"/>
      <c r="H13" s="12">
        <f t="shared" si="3"/>
        <v>11.5</v>
      </c>
      <c r="I13" s="5">
        <v>5</v>
      </c>
      <c r="J13" s="5">
        <v>13.5</v>
      </c>
      <c r="K13" s="5"/>
      <c r="L13" s="20"/>
      <c r="M13" s="5"/>
      <c r="N13" s="5"/>
      <c r="O13" s="12">
        <f t="shared" si="4"/>
        <v>3.6</v>
      </c>
      <c r="P13" s="5">
        <v>3.6</v>
      </c>
      <c r="Q13" s="5"/>
      <c r="R13" s="5"/>
    </row>
    <row r="14" spans="1:18" x14ac:dyDescent="0.25">
      <c r="A14" s="3">
        <f t="shared" si="2"/>
        <v>1909</v>
      </c>
      <c r="B14" s="10"/>
      <c r="C14" s="12">
        <f t="shared" si="0"/>
        <v>31</v>
      </c>
      <c r="D14" s="5">
        <f t="shared" si="1"/>
        <v>27.6</v>
      </c>
      <c r="E14" s="5"/>
      <c r="F14" s="12">
        <v>16</v>
      </c>
      <c r="G14" s="5"/>
      <c r="H14" s="12">
        <f t="shared" si="3"/>
        <v>11.600000000000001</v>
      </c>
      <c r="I14" s="5">
        <v>5.2</v>
      </c>
      <c r="J14" s="5">
        <v>13.4</v>
      </c>
      <c r="K14" s="5"/>
      <c r="L14" s="20"/>
      <c r="M14" s="5"/>
      <c r="N14" s="5"/>
      <c r="O14" s="12">
        <f t="shared" si="4"/>
        <v>3.4</v>
      </c>
      <c r="P14" s="5">
        <v>3.4</v>
      </c>
      <c r="Q14" s="5"/>
      <c r="R14" s="5"/>
    </row>
    <row r="15" spans="1:18" x14ac:dyDescent="0.25">
      <c r="A15">
        <f t="shared" si="2"/>
        <v>1910</v>
      </c>
      <c r="C15" s="12">
        <f t="shared" si="0"/>
        <v>29.3</v>
      </c>
      <c r="D15" s="5">
        <f t="shared" si="1"/>
        <v>27.1</v>
      </c>
      <c r="E15" s="5"/>
      <c r="F15" s="12">
        <v>15.3</v>
      </c>
      <c r="G15" s="5"/>
      <c r="H15" s="12">
        <f t="shared" si="3"/>
        <v>11.8</v>
      </c>
      <c r="I15" s="5">
        <v>5.5</v>
      </c>
      <c r="J15" s="5">
        <v>13.3</v>
      </c>
      <c r="K15" s="5"/>
      <c r="L15" s="20"/>
      <c r="M15" s="5"/>
      <c r="N15" s="5"/>
      <c r="O15" s="12">
        <f t="shared" si="4"/>
        <v>2.2000000000000002</v>
      </c>
      <c r="P15" s="5">
        <v>2.2000000000000002</v>
      </c>
      <c r="Q15" s="5"/>
      <c r="R15" s="5"/>
    </row>
    <row r="16" spans="1:18" x14ac:dyDescent="0.25">
      <c r="A16">
        <f t="shared" si="2"/>
        <v>1911</v>
      </c>
      <c r="C16" s="12">
        <f t="shared" si="0"/>
        <v>29.8</v>
      </c>
      <c r="D16" s="5">
        <f t="shared" si="1"/>
        <v>27.5</v>
      </c>
      <c r="E16" s="5"/>
      <c r="F16" s="12">
        <v>16</v>
      </c>
      <c r="G16" s="5"/>
      <c r="H16" s="12">
        <f t="shared" si="3"/>
        <v>11.5</v>
      </c>
      <c r="I16" s="5">
        <v>4.9000000000000004</v>
      </c>
      <c r="J16" s="5">
        <v>13.6</v>
      </c>
      <c r="K16" s="5"/>
      <c r="L16" s="20"/>
      <c r="M16" s="5"/>
      <c r="N16" s="5"/>
      <c r="O16" s="12">
        <f t="shared" si="4"/>
        <v>2.2999999999999998</v>
      </c>
      <c r="P16" s="5">
        <v>2.2999999999999998</v>
      </c>
      <c r="Q16" s="5"/>
      <c r="R16" s="5"/>
    </row>
    <row r="17" spans="1:18" x14ac:dyDescent="0.25">
      <c r="A17">
        <f t="shared" si="2"/>
        <v>1912</v>
      </c>
      <c r="C17" s="12">
        <f t="shared" si="0"/>
        <v>29.2</v>
      </c>
      <c r="D17" s="5">
        <f t="shared" si="1"/>
        <v>27</v>
      </c>
      <c r="E17" s="5"/>
      <c r="F17" s="12">
        <v>15.6</v>
      </c>
      <c r="G17" s="5"/>
      <c r="H17" s="12">
        <f t="shared" si="3"/>
        <v>11.399999999999999</v>
      </c>
      <c r="I17" s="5">
        <v>5.3</v>
      </c>
      <c r="J17" s="5">
        <v>13.1</v>
      </c>
      <c r="K17" s="5"/>
      <c r="L17" s="20"/>
      <c r="M17" s="5"/>
      <c r="N17" s="5"/>
      <c r="O17" s="12">
        <f t="shared" si="4"/>
        <v>2.2000000000000002</v>
      </c>
      <c r="P17" s="5">
        <v>2.2000000000000002</v>
      </c>
      <c r="Q17" s="5"/>
      <c r="R17" s="5"/>
    </row>
    <row r="18" spans="1:18" x14ac:dyDescent="0.25">
      <c r="A18">
        <f t="shared" si="2"/>
        <v>1913</v>
      </c>
      <c r="C18" s="12">
        <f t="shared" si="0"/>
        <v>29.499999999999996</v>
      </c>
      <c r="D18" s="5">
        <f t="shared" si="1"/>
        <v>27.299999999999997</v>
      </c>
      <c r="E18" s="5"/>
      <c r="F18" s="12">
        <v>15.4</v>
      </c>
      <c r="G18" s="5"/>
      <c r="H18" s="12">
        <f t="shared" si="3"/>
        <v>11.899999999999999</v>
      </c>
      <c r="I18" s="5">
        <v>6</v>
      </c>
      <c r="J18" s="5">
        <v>12.9</v>
      </c>
      <c r="K18" s="5"/>
      <c r="L18" s="20"/>
      <c r="M18" s="5"/>
      <c r="N18" s="5"/>
      <c r="O18" s="12">
        <f t="shared" si="4"/>
        <v>2.2000000000000002</v>
      </c>
      <c r="P18" s="5">
        <v>2.2000000000000002</v>
      </c>
      <c r="Q18" s="5"/>
      <c r="R18" s="5"/>
    </row>
    <row r="19" spans="1:18" x14ac:dyDescent="0.25">
      <c r="A19">
        <f t="shared" si="2"/>
        <v>1914</v>
      </c>
      <c r="C19" s="12">
        <f t="shared" si="0"/>
        <v>28.8</v>
      </c>
      <c r="D19" s="5">
        <f t="shared" si="1"/>
        <v>26.5</v>
      </c>
      <c r="E19" s="5"/>
      <c r="F19" s="12">
        <v>16.100000000000001</v>
      </c>
      <c r="G19" s="5"/>
      <c r="H19" s="12">
        <f t="shared" si="3"/>
        <v>10.399999999999999</v>
      </c>
      <c r="I19" s="5">
        <v>4.9000000000000004</v>
      </c>
      <c r="J19" s="5">
        <v>12.5</v>
      </c>
      <c r="K19" s="5"/>
      <c r="L19" s="20"/>
      <c r="M19" s="5"/>
      <c r="N19" s="5"/>
      <c r="O19" s="12">
        <f t="shared" si="4"/>
        <v>2.2999999999999998</v>
      </c>
      <c r="P19" s="5">
        <v>2.2999999999999998</v>
      </c>
      <c r="Q19" s="5"/>
      <c r="R19" s="5"/>
    </row>
    <row r="20" spans="1:18" x14ac:dyDescent="0.25">
      <c r="A20">
        <f t="shared" si="2"/>
        <v>1915</v>
      </c>
      <c r="C20" s="12">
        <f t="shared" si="0"/>
        <v>27.599999999999998</v>
      </c>
      <c r="D20" s="5">
        <f t="shared" si="1"/>
        <v>25.7</v>
      </c>
      <c r="E20" s="5"/>
      <c r="F20" s="12">
        <v>16.2</v>
      </c>
      <c r="G20" s="5"/>
      <c r="H20" s="12">
        <f t="shared" si="3"/>
        <v>9.5</v>
      </c>
      <c r="I20" s="5">
        <v>4.4000000000000004</v>
      </c>
      <c r="J20" s="5">
        <v>12.1</v>
      </c>
      <c r="K20" s="5"/>
      <c r="L20" s="20"/>
      <c r="M20" s="5"/>
      <c r="N20" s="5"/>
      <c r="O20" s="12">
        <f t="shared" si="4"/>
        <v>1.9</v>
      </c>
      <c r="P20" s="5">
        <v>1.9</v>
      </c>
      <c r="Q20" s="5"/>
      <c r="R20" s="5"/>
    </row>
    <row r="21" spans="1:18" x14ac:dyDescent="0.25">
      <c r="A21">
        <f t="shared" si="2"/>
        <v>1916</v>
      </c>
      <c r="C21" s="12">
        <f t="shared" si="0"/>
        <v>26</v>
      </c>
      <c r="D21" s="5">
        <f t="shared" si="1"/>
        <v>24.2</v>
      </c>
      <c r="E21" s="5"/>
      <c r="F21" s="12">
        <v>13.7</v>
      </c>
      <c r="G21" s="5"/>
      <c r="H21" s="12">
        <f t="shared" si="3"/>
        <v>10.5</v>
      </c>
      <c r="I21" s="5">
        <v>5.7</v>
      </c>
      <c r="J21" s="5">
        <v>11.8</v>
      </c>
      <c r="K21" s="5"/>
      <c r="L21" s="20"/>
      <c r="M21" s="5"/>
      <c r="N21" s="5"/>
      <c r="O21" s="12">
        <f t="shared" si="4"/>
        <v>1.8</v>
      </c>
      <c r="P21" s="5">
        <v>1.8</v>
      </c>
      <c r="Q21" s="5"/>
      <c r="R21" s="5"/>
    </row>
    <row r="22" spans="1:18" x14ac:dyDescent="0.25">
      <c r="A22">
        <f t="shared" si="2"/>
        <v>1917</v>
      </c>
      <c r="C22" s="12">
        <f t="shared" si="0"/>
        <v>23.7</v>
      </c>
      <c r="D22" s="5">
        <f t="shared" si="1"/>
        <v>22</v>
      </c>
      <c r="E22" s="5"/>
      <c r="F22" s="12">
        <v>13</v>
      </c>
      <c r="G22" s="5"/>
      <c r="H22" s="12">
        <f t="shared" si="3"/>
        <v>9</v>
      </c>
      <c r="I22" s="5">
        <v>5.0999999999999996</v>
      </c>
      <c r="J22" s="5">
        <v>10.9</v>
      </c>
      <c r="K22" s="5"/>
      <c r="L22" s="20"/>
      <c r="M22" s="5"/>
      <c r="N22" s="5"/>
      <c r="O22" s="12">
        <f t="shared" si="4"/>
        <v>1.7</v>
      </c>
      <c r="P22" s="5">
        <v>1.7</v>
      </c>
      <c r="Q22" s="5"/>
      <c r="R22" s="5"/>
    </row>
    <row r="23" spans="1:18" x14ac:dyDescent="0.25">
      <c r="A23">
        <f t="shared" si="2"/>
        <v>1918</v>
      </c>
      <c r="C23" s="12">
        <f t="shared" si="0"/>
        <v>19.3</v>
      </c>
      <c r="D23" s="5">
        <f t="shared" si="1"/>
        <v>17.600000000000001</v>
      </c>
      <c r="E23" s="5"/>
      <c r="F23" s="12">
        <v>12.3</v>
      </c>
      <c r="G23" s="5"/>
      <c r="H23" s="12">
        <f t="shared" si="3"/>
        <v>5.3000000000000007</v>
      </c>
      <c r="I23" s="5">
        <v>2.7</v>
      </c>
      <c r="J23" s="5">
        <v>9.6</v>
      </c>
      <c r="K23" s="5"/>
      <c r="L23" s="20"/>
      <c r="M23" s="5"/>
      <c r="N23" s="5"/>
      <c r="O23" s="12">
        <f t="shared" si="4"/>
        <v>1.7</v>
      </c>
      <c r="P23" s="5">
        <v>1.7</v>
      </c>
      <c r="Q23" s="5"/>
      <c r="R23" s="5"/>
    </row>
    <row r="24" spans="1:18" x14ac:dyDescent="0.25">
      <c r="A24">
        <f t="shared" si="2"/>
        <v>1919</v>
      </c>
      <c r="C24" s="12">
        <f t="shared" si="0"/>
        <v>16.100000000000001</v>
      </c>
      <c r="D24" s="5">
        <f t="shared" si="1"/>
        <v>14</v>
      </c>
      <c r="E24" s="5"/>
      <c r="F24" s="12">
        <v>11.5</v>
      </c>
      <c r="G24" s="5"/>
      <c r="H24" s="12">
        <f t="shared" si="3"/>
        <v>2.5</v>
      </c>
      <c r="I24" s="5">
        <v>1.6</v>
      </c>
      <c r="J24" s="5">
        <v>7.9</v>
      </c>
      <c r="K24" s="5"/>
      <c r="L24" s="20"/>
      <c r="M24" s="5"/>
      <c r="N24" s="5"/>
      <c r="O24" s="12">
        <f t="shared" si="4"/>
        <v>2.1</v>
      </c>
      <c r="P24" s="5">
        <v>2.1</v>
      </c>
      <c r="Q24" s="5"/>
      <c r="R24" s="5"/>
    </row>
    <row r="25" spans="1:18" x14ac:dyDescent="0.25">
      <c r="A25" s="3">
        <f t="shared" si="2"/>
        <v>1920</v>
      </c>
      <c r="B25" s="10"/>
      <c r="C25" s="12">
        <f t="shared" si="0"/>
        <v>13.299999999999999</v>
      </c>
      <c r="D25" s="5">
        <f t="shared" si="1"/>
        <v>11.299999999999999</v>
      </c>
      <c r="E25" s="5"/>
      <c r="F25" s="12">
        <v>10.199999999999999</v>
      </c>
      <c r="G25" s="5"/>
      <c r="H25" s="12">
        <f t="shared" si="3"/>
        <v>1.0999999999999996</v>
      </c>
      <c r="I25" s="5">
        <v>1</v>
      </c>
      <c r="J25" s="5">
        <v>7.1</v>
      </c>
      <c r="K25" s="5"/>
      <c r="L25" s="20"/>
      <c r="M25" s="5"/>
      <c r="N25" s="5"/>
      <c r="O25" s="12">
        <f t="shared" si="4"/>
        <v>2</v>
      </c>
      <c r="P25" s="5">
        <v>2</v>
      </c>
      <c r="Q25" s="5"/>
      <c r="R25" s="5"/>
    </row>
    <row r="26" spans="1:18" x14ac:dyDescent="0.25">
      <c r="A26">
        <f t="shared" si="2"/>
        <v>1921</v>
      </c>
      <c r="C26" s="12">
        <f t="shared" si="0"/>
        <v>16.100000000000001</v>
      </c>
      <c r="D26" s="5">
        <f t="shared" si="1"/>
        <v>14.4</v>
      </c>
      <c r="E26" s="5"/>
      <c r="F26" s="12">
        <v>12.4</v>
      </c>
      <c r="G26" s="5"/>
      <c r="H26" s="12">
        <f>I26+K26</f>
        <v>2</v>
      </c>
      <c r="I26" s="5">
        <v>1.8</v>
      </c>
      <c r="J26" s="5">
        <v>7.3</v>
      </c>
      <c r="K26" s="5">
        <v>0.2</v>
      </c>
      <c r="L26" s="20"/>
      <c r="M26" s="5"/>
      <c r="N26" s="5"/>
      <c r="O26" s="12">
        <f t="shared" si="4"/>
        <v>1.7</v>
      </c>
      <c r="P26" s="5">
        <v>1.7</v>
      </c>
      <c r="Q26" s="5"/>
      <c r="R26" s="5"/>
    </row>
    <row r="27" spans="1:18" x14ac:dyDescent="0.25">
      <c r="A27">
        <f t="shared" si="2"/>
        <v>1922</v>
      </c>
      <c r="C27" s="12">
        <f t="shared" si="0"/>
        <v>16.100000000000001</v>
      </c>
      <c r="D27" s="5">
        <f t="shared" si="1"/>
        <v>14.5</v>
      </c>
      <c r="E27" s="5"/>
      <c r="F27" s="12">
        <v>11.7</v>
      </c>
      <c r="G27" s="5"/>
      <c r="H27" s="12">
        <f t="shared" ref="H27:H53" si="5">I27+K27</f>
        <v>2.8000000000000003</v>
      </c>
      <c r="I27" s="5">
        <v>2.6</v>
      </c>
      <c r="J27" s="5">
        <v>7.4</v>
      </c>
      <c r="K27" s="5">
        <v>0.2</v>
      </c>
      <c r="L27" s="20"/>
      <c r="M27" s="5"/>
      <c r="N27" s="5"/>
      <c r="O27" s="12">
        <f t="shared" si="4"/>
        <v>1.6</v>
      </c>
      <c r="P27" s="5">
        <v>1.6</v>
      </c>
      <c r="Q27" s="5"/>
      <c r="R27" s="5"/>
    </row>
    <row r="28" spans="1:18" x14ac:dyDescent="0.25">
      <c r="A28">
        <f t="shared" si="2"/>
        <v>1923</v>
      </c>
      <c r="C28" s="12">
        <f t="shared" si="0"/>
        <v>16.600000000000001</v>
      </c>
      <c r="D28" s="5">
        <f t="shared" si="1"/>
        <v>15</v>
      </c>
      <c r="E28" s="5"/>
      <c r="F28" s="12">
        <v>11.5</v>
      </c>
      <c r="G28" s="5"/>
      <c r="H28" s="12">
        <f t="shared" si="5"/>
        <v>3.5</v>
      </c>
      <c r="I28" s="5">
        <v>3.2</v>
      </c>
      <c r="J28" s="5">
        <v>7.1</v>
      </c>
      <c r="K28" s="5">
        <v>0.3</v>
      </c>
      <c r="L28" s="20"/>
      <c r="M28" s="5"/>
      <c r="N28" s="5"/>
      <c r="O28" s="12">
        <f t="shared" si="4"/>
        <v>1.6</v>
      </c>
      <c r="P28" s="5">
        <v>1.6</v>
      </c>
      <c r="Q28" s="5"/>
      <c r="R28" s="5"/>
    </row>
    <row r="29" spans="1:18" x14ac:dyDescent="0.25">
      <c r="A29">
        <f t="shared" si="2"/>
        <v>1924</v>
      </c>
      <c r="C29" s="12">
        <f t="shared" si="0"/>
        <v>16.899999999999999</v>
      </c>
      <c r="D29" s="5">
        <f t="shared" si="1"/>
        <v>15.4</v>
      </c>
      <c r="E29" s="5"/>
      <c r="F29" s="12">
        <v>11.9</v>
      </c>
      <c r="G29" s="5"/>
      <c r="H29" s="12">
        <f t="shared" si="5"/>
        <v>3.5</v>
      </c>
      <c r="I29" s="5">
        <v>3.1</v>
      </c>
      <c r="J29" s="5">
        <v>7.3</v>
      </c>
      <c r="K29" s="5">
        <v>0.4</v>
      </c>
      <c r="L29" s="20"/>
      <c r="M29" s="5"/>
      <c r="N29" s="5"/>
      <c r="O29" s="12">
        <f t="shared" si="4"/>
        <v>1.5</v>
      </c>
      <c r="P29" s="5">
        <v>1.5</v>
      </c>
      <c r="Q29" s="5"/>
      <c r="R29" s="5"/>
    </row>
    <row r="30" spans="1:18" x14ac:dyDescent="0.25">
      <c r="A30">
        <f t="shared" si="2"/>
        <v>1925</v>
      </c>
      <c r="C30" s="12">
        <f t="shared" si="0"/>
        <v>17.600000000000001</v>
      </c>
      <c r="D30" s="5">
        <f t="shared" si="1"/>
        <v>16.100000000000001</v>
      </c>
      <c r="E30" s="5"/>
      <c r="F30" s="12">
        <v>12</v>
      </c>
      <c r="G30" s="5"/>
      <c r="H30" s="12">
        <f t="shared" si="5"/>
        <v>4.0999999999999996</v>
      </c>
      <c r="I30" s="5">
        <v>3.6</v>
      </c>
      <c r="J30" s="5">
        <v>7.2</v>
      </c>
      <c r="K30" s="5">
        <v>0.5</v>
      </c>
      <c r="L30" s="20"/>
      <c r="M30" s="5"/>
      <c r="N30" s="5"/>
      <c r="O30" s="12">
        <f t="shared" si="4"/>
        <v>1.5</v>
      </c>
      <c r="P30" s="5">
        <v>1.5</v>
      </c>
      <c r="Q30" s="5"/>
      <c r="R30" s="5"/>
    </row>
    <row r="31" spans="1:18" x14ac:dyDescent="0.25">
      <c r="A31">
        <f t="shared" si="2"/>
        <v>1926</v>
      </c>
      <c r="C31" s="12">
        <f t="shared" si="0"/>
        <v>18.399999999999999</v>
      </c>
      <c r="D31" s="5">
        <f t="shared" si="1"/>
        <v>16.899999999999999</v>
      </c>
      <c r="E31" s="5"/>
      <c r="F31" s="12">
        <v>12.6</v>
      </c>
      <c r="G31" s="5"/>
      <c r="H31" s="12">
        <f t="shared" si="5"/>
        <v>4.3</v>
      </c>
      <c r="I31" s="5">
        <v>3.9</v>
      </c>
      <c r="J31" s="5">
        <v>7.2</v>
      </c>
      <c r="K31" s="5">
        <v>0.4</v>
      </c>
      <c r="L31" s="20"/>
      <c r="M31" s="5"/>
      <c r="N31" s="5"/>
      <c r="O31" s="12">
        <f t="shared" si="4"/>
        <v>1.5</v>
      </c>
      <c r="P31" s="5">
        <v>1.5</v>
      </c>
      <c r="Q31" s="5"/>
      <c r="R31" s="5"/>
    </row>
    <row r="32" spans="1:18" x14ac:dyDescent="0.25">
      <c r="A32">
        <f t="shared" si="2"/>
        <v>1927</v>
      </c>
      <c r="C32" s="12">
        <f t="shared" si="0"/>
        <v>19.2</v>
      </c>
      <c r="D32" s="5">
        <f t="shared" si="1"/>
        <v>17.7</v>
      </c>
      <c r="E32" s="5"/>
      <c r="F32" s="12">
        <v>13.2</v>
      </c>
      <c r="G32" s="5"/>
      <c r="H32" s="12">
        <f t="shared" si="5"/>
        <v>4.5</v>
      </c>
      <c r="I32" s="5">
        <v>4</v>
      </c>
      <c r="J32" s="5">
        <v>7.4</v>
      </c>
      <c r="K32" s="5">
        <v>0.5</v>
      </c>
      <c r="L32" s="20"/>
      <c r="M32" s="5"/>
      <c r="N32" s="5"/>
      <c r="O32" s="12">
        <f t="shared" si="4"/>
        <v>1.5</v>
      </c>
      <c r="P32" s="5">
        <v>1.5</v>
      </c>
      <c r="Q32" s="5"/>
      <c r="R32" s="5"/>
    </row>
    <row r="33" spans="1:18" x14ac:dyDescent="0.25">
      <c r="A33">
        <f t="shared" si="2"/>
        <v>1928</v>
      </c>
      <c r="C33" s="12">
        <f t="shared" si="0"/>
        <v>19.5</v>
      </c>
      <c r="D33" s="5">
        <f t="shared" si="1"/>
        <v>18</v>
      </c>
      <c r="E33" s="5"/>
      <c r="F33" s="12">
        <v>13.5</v>
      </c>
      <c r="G33" s="5"/>
      <c r="H33" s="12">
        <f t="shared" si="5"/>
        <v>4.5</v>
      </c>
      <c r="I33" s="5">
        <v>4</v>
      </c>
      <c r="J33" s="5">
        <v>7.5</v>
      </c>
      <c r="K33" s="5">
        <v>0.5</v>
      </c>
      <c r="L33" s="20"/>
      <c r="M33" s="5"/>
      <c r="N33" s="5"/>
      <c r="O33" s="12">
        <f t="shared" si="4"/>
        <v>1.5</v>
      </c>
      <c r="P33" s="5">
        <v>1.5</v>
      </c>
      <c r="Q33" s="5"/>
      <c r="R33" s="5"/>
    </row>
    <row r="34" spans="1:18" x14ac:dyDescent="0.25">
      <c r="A34" s="3">
        <f t="shared" si="2"/>
        <v>1929</v>
      </c>
      <c r="B34" s="10"/>
      <c r="C34" s="12">
        <f t="shared" si="0"/>
        <v>19.399999999999999</v>
      </c>
      <c r="D34" s="5">
        <f t="shared" si="1"/>
        <v>18</v>
      </c>
      <c r="E34" s="5"/>
      <c r="F34" s="12">
        <v>13.9</v>
      </c>
      <c r="G34" s="5"/>
      <c r="H34" s="12">
        <f t="shared" si="5"/>
        <v>4.1000000000000005</v>
      </c>
      <c r="I34" s="5">
        <v>3.7</v>
      </c>
      <c r="J34" s="5">
        <v>7.2</v>
      </c>
      <c r="K34" s="5">
        <v>0.4</v>
      </c>
      <c r="L34" s="20"/>
      <c r="M34" s="5"/>
      <c r="N34" s="5"/>
      <c r="O34" s="12">
        <f t="shared" si="4"/>
        <v>1.4</v>
      </c>
      <c r="P34" s="5">
        <v>1.4</v>
      </c>
      <c r="Q34" s="5"/>
      <c r="R34" s="5"/>
    </row>
    <row r="35" spans="1:18" x14ac:dyDescent="0.25">
      <c r="A35">
        <f t="shared" si="2"/>
        <v>1930</v>
      </c>
      <c r="C35" s="12">
        <f t="shared" si="0"/>
        <v>21.1</v>
      </c>
      <c r="D35" s="5">
        <f t="shared" si="1"/>
        <v>19.600000000000001</v>
      </c>
      <c r="E35" s="5"/>
      <c r="F35" s="12">
        <v>15.6</v>
      </c>
      <c r="G35" s="5"/>
      <c r="H35" s="12">
        <f t="shared" si="5"/>
        <v>4</v>
      </c>
      <c r="I35" s="5">
        <v>3.5</v>
      </c>
      <c r="J35" s="5">
        <v>7.2</v>
      </c>
      <c r="K35" s="5">
        <v>0.5</v>
      </c>
      <c r="L35" s="20"/>
      <c r="M35" s="5"/>
      <c r="N35" s="5"/>
      <c r="O35" s="12">
        <f t="shared" si="4"/>
        <v>1.5</v>
      </c>
      <c r="P35" s="5">
        <v>1.5</v>
      </c>
      <c r="Q35" s="5"/>
      <c r="R35" s="5"/>
    </row>
    <row r="36" spans="1:18" x14ac:dyDescent="0.25">
      <c r="A36">
        <f t="shared" si="2"/>
        <v>1931</v>
      </c>
      <c r="C36" s="12">
        <f t="shared" si="0"/>
        <v>22</v>
      </c>
      <c r="D36" s="5">
        <f t="shared" si="1"/>
        <v>20.5</v>
      </c>
      <c r="E36" s="5"/>
      <c r="F36" s="12">
        <v>16.8</v>
      </c>
      <c r="G36" s="5"/>
      <c r="H36" s="12">
        <f t="shared" si="5"/>
        <v>3.6999999999999997</v>
      </c>
      <c r="I36" s="5">
        <v>3.3</v>
      </c>
      <c r="J36" s="5">
        <v>7.4</v>
      </c>
      <c r="K36" s="5">
        <v>0.4</v>
      </c>
      <c r="L36" s="20"/>
      <c r="M36" s="5"/>
      <c r="N36" s="5"/>
      <c r="O36" s="12">
        <f t="shared" si="4"/>
        <v>1.5</v>
      </c>
      <c r="P36" s="5">
        <v>1.5</v>
      </c>
      <c r="Q36" s="5"/>
      <c r="R36" s="5"/>
    </row>
    <row r="37" spans="1:18" x14ac:dyDescent="0.25">
      <c r="A37">
        <f t="shared" si="2"/>
        <v>1932</v>
      </c>
      <c r="C37" s="12">
        <f t="shared" ref="C37:C68" si="6">F37+H37+O37</f>
        <v>21.599999999999998</v>
      </c>
      <c r="D37" s="5">
        <f t="shared" ref="D37:D68" si="7">F37+H37</f>
        <v>20.299999999999997</v>
      </c>
      <c r="E37" s="5"/>
      <c r="F37" s="12">
        <v>17.399999999999999</v>
      </c>
      <c r="G37" s="5"/>
      <c r="H37" s="12">
        <f t="shared" si="5"/>
        <v>2.9</v>
      </c>
      <c r="I37" s="5">
        <v>2.5</v>
      </c>
      <c r="J37" s="5">
        <v>7.2</v>
      </c>
      <c r="K37" s="5">
        <v>0.4</v>
      </c>
      <c r="L37" s="20"/>
      <c r="M37" s="5"/>
      <c r="N37" s="5"/>
      <c r="O37" s="12">
        <f t="shared" si="4"/>
        <v>1.3</v>
      </c>
      <c r="P37" s="5">
        <v>1.3</v>
      </c>
      <c r="Q37" s="5"/>
      <c r="R37" s="5"/>
    </row>
    <row r="38" spans="1:18" x14ac:dyDescent="0.25">
      <c r="A38">
        <f t="shared" ref="A38:A69" si="8">A37+1</f>
        <v>1933</v>
      </c>
      <c r="C38" s="12">
        <f t="shared" si="6"/>
        <v>20.2</v>
      </c>
      <c r="D38" s="5">
        <f t="shared" si="7"/>
        <v>19</v>
      </c>
      <c r="E38" s="5"/>
      <c r="F38" s="12">
        <v>15.9</v>
      </c>
      <c r="G38" s="5"/>
      <c r="H38" s="12">
        <f t="shared" si="5"/>
        <v>3.1</v>
      </c>
      <c r="I38" s="5">
        <v>2.6</v>
      </c>
      <c r="J38" s="5">
        <v>7.4</v>
      </c>
      <c r="K38" s="5">
        <v>0.5</v>
      </c>
      <c r="L38" s="20"/>
      <c r="M38" s="5"/>
      <c r="N38" s="5"/>
      <c r="O38" s="12">
        <f t="shared" si="4"/>
        <v>1.2</v>
      </c>
      <c r="P38" s="5">
        <v>1.2</v>
      </c>
      <c r="Q38" s="5"/>
      <c r="R38" s="5"/>
    </row>
    <row r="39" spans="1:18" x14ac:dyDescent="0.25">
      <c r="A39">
        <f t="shared" si="8"/>
        <v>1934</v>
      </c>
      <c r="C39" s="12">
        <f t="shared" si="6"/>
        <v>19.5</v>
      </c>
      <c r="D39" s="5">
        <f t="shared" si="7"/>
        <v>18.399999999999999</v>
      </c>
      <c r="E39" s="5"/>
      <c r="F39" s="12">
        <v>14.9</v>
      </c>
      <c r="G39" s="5"/>
      <c r="H39" s="12">
        <f t="shared" si="5"/>
        <v>3.5</v>
      </c>
      <c r="I39" s="5">
        <v>2.9</v>
      </c>
      <c r="J39" s="5">
        <v>7.7</v>
      </c>
      <c r="K39" s="5">
        <v>0.6</v>
      </c>
      <c r="L39" s="20"/>
      <c r="M39" s="5"/>
      <c r="N39" s="5"/>
      <c r="O39" s="12">
        <f t="shared" si="4"/>
        <v>1.1000000000000001</v>
      </c>
      <c r="P39" s="5">
        <v>1.1000000000000001</v>
      </c>
      <c r="Q39" s="5"/>
      <c r="R39" s="5"/>
    </row>
    <row r="40" spans="1:18" x14ac:dyDescent="0.25">
      <c r="A40">
        <f t="shared" si="8"/>
        <v>1935</v>
      </c>
      <c r="C40" s="12">
        <f t="shared" si="6"/>
        <v>18.600000000000001</v>
      </c>
      <c r="D40" s="5">
        <f t="shared" si="7"/>
        <v>17.5</v>
      </c>
      <c r="E40" s="5"/>
      <c r="F40" s="12">
        <v>14.3</v>
      </c>
      <c r="G40" s="5"/>
      <c r="H40" s="12">
        <f t="shared" si="5"/>
        <v>3.2</v>
      </c>
      <c r="I40" s="5">
        <v>2.6</v>
      </c>
      <c r="J40" s="5">
        <v>7.9</v>
      </c>
      <c r="K40" s="5">
        <v>0.6</v>
      </c>
      <c r="L40" s="20"/>
      <c r="M40" s="5"/>
      <c r="N40" s="5"/>
      <c r="O40" s="12">
        <f t="shared" si="4"/>
        <v>1.1000000000000001</v>
      </c>
      <c r="P40" s="5">
        <v>1.1000000000000001</v>
      </c>
      <c r="Q40" s="5"/>
      <c r="R40" s="5"/>
    </row>
    <row r="41" spans="1:18" x14ac:dyDescent="0.25">
      <c r="A41">
        <f t="shared" si="8"/>
        <v>1936</v>
      </c>
      <c r="C41" s="12">
        <f t="shared" si="6"/>
        <v>18.900000000000002</v>
      </c>
      <c r="D41" s="5">
        <f t="shared" si="7"/>
        <v>17.8</v>
      </c>
      <c r="E41" s="5"/>
      <c r="F41" s="12">
        <v>14.3</v>
      </c>
      <c r="G41" s="5"/>
      <c r="H41" s="12">
        <f t="shared" si="5"/>
        <v>3.5</v>
      </c>
      <c r="I41" s="5">
        <v>2.9</v>
      </c>
      <c r="J41" s="5">
        <v>8.3000000000000007</v>
      </c>
      <c r="K41" s="5">
        <v>0.6</v>
      </c>
      <c r="L41" s="20"/>
      <c r="M41" s="5"/>
      <c r="N41" s="5"/>
      <c r="O41" s="12">
        <f t="shared" si="4"/>
        <v>1.1000000000000001</v>
      </c>
      <c r="P41" s="5">
        <v>1.1000000000000001</v>
      </c>
      <c r="Q41" s="5"/>
      <c r="R41" s="5"/>
    </row>
    <row r="42" spans="1:18" x14ac:dyDescent="0.25">
      <c r="A42">
        <f t="shared" si="8"/>
        <v>1937</v>
      </c>
      <c r="C42" s="12">
        <f t="shared" si="6"/>
        <v>19.599999999999998</v>
      </c>
      <c r="D42" s="5">
        <f t="shared" si="7"/>
        <v>18.399999999999999</v>
      </c>
      <c r="E42" s="5"/>
      <c r="F42" s="12">
        <v>15</v>
      </c>
      <c r="G42" s="5"/>
      <c r="H42" s="12">
        <f t="shared" si="5"/>
        <v>3.4000000000000004</v>
      </c>
      <c r="I42" s="5">
        <v>2.6</v>
      </c>
      <c r="J42" s="5">
        <v>8.5</v>
      </c>
      <c r="K42" s="5">
        <v>0.8</v>
      </c>
      <c r="L42" s="20"/>
      <c r="M42" s="5"/>
      <c r="N42" s="5"/>
      <c r="O42" s="12">
        <f t="shared" si="4"/>
        <v>1.2</v>
      </c>
      <c r="P42" s="5">
        <v>1.2</v>
      </c>
      <c r="Q42" s="5"/>
      <c r="R42" s="5"/>
    </row>
    <row r="43" spans="1:18" x14ac:dyDescent="0.25">
      <c r="A43" s="13">
        <f t="shared" si="8"/>
        <v>1938</v>
      </c>
      <c r="B43" s="71"/>
      <c r="C43" s="12">
        <f t="shared" si="6"/>
        <v>19.100000000000001</v>
      </c>
      <c r="D43" s="5">
        <f t="shared" si="7"/>
        <v>18</v>
      </c>
      <c r="E43" s="5"/>
      <c r="F43" s="12">
        <v>15.3</v>
      </c>
      <c r="G43" s="5"/>
      <c r="H43" s="12">
        <f t="shared" si="5"/>
        <v>2.7</v>
      </c>
      <c r="I43" s="5">
        <v>2</v>
      </c>
      <c r="J43" s="5">
        <v>8.3000000000000007</v>
      </c>
      <c r="K43" s="5">
        <v>0.7</v>
      </c>
      <c r="L43" s="20"/>
      <c r="M43" s="5"/>
      <c r="N43" s="5"/>
      <c r="O43" s="12">
        <f t="shared" si="4"/>
        <v>1.1000000000000001</v>
      </c>
      <c r="P43" s="5">
        <v>1.1000000000000001</v>
      </c>
      <c r="Q43" s="5"/>
      <c r="R43" s="5"/>
    </row>
    <row r="44" spans="1:18" x14ac:dyDescent="0.25">
      <c r="A44">
        <f t="shared" si="8"/>
        <v>1939</v>
      </c>
      <c r="C44" s="12">
        <f t="shared" si="6"/>
        <v>17.899999999999999</v>
      </c>
      <c r="D44" s="5">
        <f t="shared" si="7"/>
        <v>16.899999999999999</v>
      </c>
      <c r="E44" s="5"/>
      <c r="F44" s="12">
        <v>14.1</v>
      </c>
      <c r="G44" s="5"/>
      <c r="H44" s="12">
        <f t="shared" si="5"/>
        <v>2.8</v>
      </c>
      <c r="I44" s="5">
        <v>1.9</v>
      </c>
      <c r="J44" s="5">
        <v>8.3000000000000007</v>
      </c>
      <c r="K44" s="5">
        <v>0.9</v>
      </c>
      <c r="L44" s="20"/>
      <c r="M44" s="5"/>
      <c r="N44" s="5"/>
      <c r="O44" s="12">
        <f t="shared" si="4"/>
        <v>1</v>
      </c>
      <c r="P44" s="5">
        <v>1</v>
      </c>
      <c r="Q44" s="5"/>
      <c r="R44" s="5"/>
    </row>
    <row r="45" spans="1:18" x14ac:dyDescent="0.25">
      <c r="A45">
        <f t="shared" si="8"/>
        <v>1940</v>
      </c>
      <c r="C45" s="12">
        <f t="shared" si="6"/>
        <v>18.399999999999999</v>
      </c>
      <c r="D45" s="5">
        <f t="shared" si="7"/>
        <v>17.399999999999999</v>
      </c>
      <c r="E45" s="5"/>
      <c r="F45" s="12">
        <v>14.4</v>
      </c>
      <c r="G45" s="5"/>
      <c r="H45" s="12">
        <f t="shared" si="5"/>
        <v>3</v>
      </c>
      <c r="I45" s="5">
        <v>1.9</v>
      </c>
      <c r="J45" s="5">
        <v>8.6</v>
      </c>
      <c r="K45" s="5">
        <v>1.1000000000000001</v>
      </c>
      <c r="L45" s="20"/>
      <c r="M45" s="5"/>
      <c r="N45" s="5"/>
      <c r="O45" s="12">
        <f t="shared" si="4"/>
        <v>1</v>
      </c>
      <c r="P45" s="5">
        <v>1</v>
      </c>
      <c r="Q45" s="5"/>
      <c r="R45" s="5"/>
    </row>
    <row r="46" spans="1:18" x14ac:dyDescent="0.25">
      <c r="A46">
        <f t="shared" si="8"/>
        <v>1941</v>
      </c>
      <c r="C46" s="12">
        <f t="shared" si="6"/>
        <v>16.600000000000001</v>
      </c>
      <c r="D46" s="5">
        <f t="shared" si="7"/>
        <v>15.700000000000001</v>
      </c>
      <c r="E46" s="5"/>
      <c r="F46" s="12">
        <v>12.8</v>
      </c>
      <c r="G46" s="5"/>
      <c r="H46" s="12">
        <f t="shared" si="5"/>
        <v>2.9000000000000004</v>
      </c>
      <c r="I46" s="5">
        <v>1.8</v>
      </c>
      <c r="J46" s="5">
        <v>8.9</v>
      </c>
      <c r="K46" s="5">
        <v>1.1000000000000001</v>
      </c>
      <c r="L46" s="20"/>
      <c r="M46" s="5"/>
      <c r="N46" s="5"/>
      <c r="O46" s="12">
        <f t="shared" si="4"/>
        <v>0.9</v>
      </c>
      <c r="P46" s="5">
        <v>0.9</v>
      </c>
      <c r="Q46" s="5"/>
      <c r="R46" s="5"/>
    </row>
    <row r="47" spans="1:18" x14ac:dyDescent="0.25">
      <c r="A47">
        <f t="shared" si="8"/>
        <v>1942</v>
      </c>
      <c r="C47" s="12">
        <f t="shared" si="6"/>
        <v>16</v>
      </c>
      <c r="D47" s="5">
        <f t="shared" si="7"/>
        <v>15.1</v>
      </c>
      <c r="E47" s="5"/>
      <c r="F47" s="12">
        <v>12</v>
      </c>
      <c r="G47" s="5"/>
      <c r="H47" s="12">
        <f t="shared" si="5"/>
        <v>3.0999999999999996</v>
      </c>
      <c r="I47" s="5">
        <v>1.9</v>
      </c>
      <c r="J47" s="5">
        <v>9.4</v>
      </c>
      <c r="K47" s="5">
        <v>1.2</v>
      </c>
      <c r="L47" s="20"/>
      <c r="M47" s="5"/>
      <c r="N47" s="5"/>
      <c r="O47" s="12">
        <f t="shared" si="4"/>
        <v>0.9</v>
      </c>
      <c r="P47" s="5">
        <v>0.9</v>
      </c>
      <c r="Q47" s="5"/>
      <c r="R47" s="5"/>
    </row>
    <row r="48" spans="1:18" x14ac:dyDescent="0.25">
      <c r="A48">
        <f t="shared" si="8"/>
        <v>1943</v>
      </c>
      <c r="C48" s="12">
        <f t="shared" si="6"/>
        <v>13.799999999999999</v>
      </c>
      <c r="D48" s="5">
        <f t="shared" si="7"/>
        <v>12.899999999999999</v>
      </c>
      <c r="E48" s="5"/>
      <c r="F48" s="12">
        <v>10.199999999999999</v>
      </c>
      <c r="G48" s="5"/>
      <c r="H48" s="12">
        <f t="shared" si="5"/>
        <v>2.7</v>
      </c>
      <c r="I48" s="5">
        <v>1.6</v>
      </c>
      <c r="J48" s="5">
        <v>9.3000000000000007</v>
      </c>
      <c r="K48" s="5">
        <v>1.1000000000000001</v>
      </c>
      <c r="L48" s="20"/>
      <c r="M48" s="5"/>
      <c r="N48" s="5"/>
      <c r="O48" s="12">
        <f t="shared" si="4"/>
        <v>0.9</v>
      </c>
      <c r="P48" s="5">
        <v>0.9</v>
      </c>
      <c r="Q48" s="5"/>
      <c r="R48" s="5"/>
    </row>
    <row r="49" spans="1:18" x14ac:dyDescent="0.25">
      <c r="A49">
        <f t="shared" si="8"/>
        <v>1944</v>
      </c>
      <c r="C49" s="12">
        <f t="shared" si="6"/>
        <v>13.4</v>
      </c>
      <c r="D49" s="5">
        <f t="shared" si="7"/>
        <v>12.4</v>
      </c>
      <c r="E49" s="5"/>
      <c r="F49" s="12">
        <v>10</v>
      </c>
      <c r="G49" s="5"/>
      <c r="H49" s="12">
        <f t="shared" si="5"/>
        <v>2.4</v>
      </c>
      <c r="I49" s="5">
        <v>1.4</v>
      </c>
      <c r="J49" s="5">
        <v>8.6</v>
      </c>
      <c r="K49" s="5">
        <v>1</v>
      </c>
      <c r="L49" s="20"/>
      <c r="M49" s="5"/>
      <c r="N49" s="5"/>
      <c r="O49" s="12">
        <f t="shared" si="4"/>
        <v>1</v>
      </c>
      <c r="P49" s="5">
        <v>1</v>
      </c>
      <c r="Q49" s="5"/>
      <c r="R49" s="5"/>
    </row>
    <row r="50" spans="1:18" x14ac:dyDescent="0.25">
      <c r="A50">
        <f t="shared" si="8"/>
        <v>1945</v>
      </c>
      <c r="C50" s="12">
        <f t="shared" si="6"/>
        <v>15.399999999999999</v>
      </c>
      <c r="D50" s="5">
        <f t="shared" si="7"/>
        <v>14.2</v>
      </c>
      <c r="E50" s="5"/>
      <c r="F50" s="12">
        <v>11.2</v>
      </c>
      <c r="G50" s="5"/>
      <c r="H50" s="12">
        <f t="shared" si="5"/>
        <v>3</v>
      </c>
      <c r="I50" s="5">
        <v>1.7</v>
      </c>
      <c r="J50" s="5">
        <v>9.5</v>
      </c>
      <c r="K50" s="5">
        <v>1.3</v>
      </c>
      <c r="L50" s="20"/>
      <c r="M50" s="5"/>
      <c r="N50" s="5"/>
      <c r="O50" s="12">
        <f t="shared" si="4"/>
        <v>1.2</v>
      </c>
      <c r="P50" s="5">
        <v>1.2</v>
      </c>
      <c r="Q50" s="5"/>
      <c r="R50" s="5"/>
    </row>
    <row r="51" spans="1:18" x14ac:dyDescent="0.25">
      <c r="A51">
        <f t="shared" si="8"/>
        <v>1946</v>
      </c>
      <c r="C51" s="12">
        <f t="shared" si="6"/>
        <v>15.5</v>
      </c>
      <c r="D51" s="5">
        <f t="shared" si="7"/>
        <v>14.4</v>
      </c>
      <c r="E51" s="5"/>
      <c r="F51" s="12">
        <v>11.5</v>
      </c>
      <c r="G51" s="5"/>
      <c r="H51" s="12">
        <f t="shared" si="5"/>
        <v>2.9000000000000004</v>
      </c>
      <c r="I51" s="5">
        <v>1.6</v>
      </c>
      <c r="J51" s="5">
        <v>9.6</v>
      </c>
      <c r="K51" s="5">
        <v>1.3</v>
      </c>
      <c r="L51" s="20"/>
      <c r="M51" s="5"/>
      <c r="N51" s="5"/>
      <c r="O51" s="12">
        <f t="shared" si="4"/>
        <v>1.1000000000000001</v>
      </c>
      <c r="P51" s="5">
        <v>1.1000000000000001</v>
      </c>
      <c r="Q51" s="5"/>
      <c r="R51" s="5"/>
    </row>
    <row r="52" spans="1:18" x14ac:dyDescent="0.25">
      <c r="A52">
        <f t="shared" si="8"/>
        <v>1947</v>
      </c>
      <c r="C52" s="12">
        <f t="shared" si="6"/>
        <v>15.7</v>
      </c>
      <c r="D52" s="5">
        <f t="shared" si="7"/>
        <v>14.7</v>
      </c>
      <c r="E52" s="5"/>
      <c r="F52" s="12">
        <v>11.5</v>
      </c>
      <c r="G52" s="5"/>
      <c r="H52" s="12">
        <f t="shared" si="5"/>
        <v>3.2</v>
      </c>
      <c r="I52" s="5">
        <v>1.6</v>
      </c>
      <c r="J52" s="5">
        <v>10.4</v>
      </c>
      <c r="K52" s="5">
        <v>1.6</v>
      </c>
      <c r="L52" s="20"/>
      <c r="M52" s="5"/>
      <c r="N52" s="5"/>
      <c r="O52" s="12">
        <f t="shared" si="4"/>
        <v>1</v>
      </c>
      <c r="P52" s="5">
        <v>1</v>
      </c>
      <c r="Q52" s="5"/>
      <c r="R52" s="5"/>
    </row>
    <row r="53" spans="1:18" x14ac:dyDescent="0.25">
      <c r="A53" s="3">
        <f t="shared" si="8"/>
        <v>1948</v>
      </c>
      <c r="B53" s="10"/>
      <c r="C53" s="12">
        <f t="shared" si="6"/>
        <v>15.899999999999999</v>
      </c>
      <c r="D53" s="5">
        <f t="shared" si="7"/>
        <v>14.899999999999999</v>
      </c>
      <c r="E53" s="5"/>
      <c r="F53" s="12">
        <v>11.2</v>
      </c>
      <c r="G53" s="5"/>
      <c r="H53" s="12">
        <f t="shared" si="5"/>
        <v>3.7</v>
      </c>
      <c r="I53" s="5">
        <v>1.7</v>
      </c>
      <c r="J53" s="5">
        <v>11.3</v>
      </c>
      <c r="K53" s="5">
        <v>2</v>
      </c>
      <c r="L53" s="20"/>
      <c r="M53" s="5"/>
      <c r="N53" s="5"/>
      <c r="O53" s="12">
        <f t="shared" si="4"/>
        <v>1</v>
      </c>
      <c r="P53" s="5">
        <v>1</v>
      </c>
      <c r="Q53" s="5"/>
      <c r="R53" s="5"/>
    </row>
    <row r="54" spans="1:18" x14ac:dyDescent="0.25">
      <c r="A54">
        <f t="shared" si="8"/>
        <v>1949</v>
      </c>
      <c r="C54" s="12">
        <f t="shared" si="6"/>
        <v>16</v>
      </c>
      <c r="D54" s="5">
        <f t="shared" si="7"/>
        <v>15.600000000000001</v>
      </c>
      <c r="E54" s="5"/>
      <c r="F54" s="12">
        <v>11.4</v>
      </c>
      <c r="G54" s="5"/>
      <c r="H54" s="22">
        <f>I54+K54+L54+M54</f>
        <v>4.2</v>
      </c>
      <c r="I54" s="5">
        <v>1.7</v>
      </c>
      <c r="J54" s="5">
        <v>9.1999999999999993</v>
      </c>
      <c r="K54" s="5">
        <v>2.1</v>
      </c>
      <c r="L54" s="20">
        <v>0.2</v>
      </c>
      <c r="M54" s="5">
        <v>0.2</v>
      </c>
      <c r="N54" s="5"/>
      <c r="O54" s="12">
        <f t="shared" ref="O54:O72" si="9">Q54+R54</f>
        <v>0.4</v>
      </c>
      <c r="P54" s="5"/>
      <c r="Q54" s="5">
        <v>0</v>
      </c>
      <c r="R54" s="5">
        <v>0.4</v>
      </c>
    </row>
    <row r="55" spans="1:18" x14ac:dyDescent="0.25">
      <c r="A55">
        <f t="shared" si="8"/>
        <v>1950</v>
      </c>
      <c r="C55" s="12">
        <f t="shared" si="6"/>
        <v>15.9</v>
      </c>
      <c r="D55" s="5">
        <f t="shared" si="7"/>
        <v>15.4</v>
      </c>
      <c r="E55" s="5"/>
      <c r="F55" s="12">
        <v>11.4</v>
      </c>
      <c r="G55" s="5"/>
      <c r="H55" s="22">
        <f t="shared" ref="H55:H72" si="10">I55+K55+L55+M55</f>
        <v>4</v>
      </c>
      <c r="I55" s="5">
        <v>1.5</v>
      </c>
      <c r="J55" s="5">
        <v>9.1999999999999993</v>
      </c>
      <c r="K55" s="5">
        <v>2.1</v>
      </c>
      <c r="L55" s="20">
        <v>0.2</v>
      </c>
      <c r="M55" s="5">
        <v>0.2</v>
      </c>
      <c r="N55" s="5"/>
      <c r="O55" s="12">
        <f t="shared" si="9"/>
        <v>0.5</v>
      </c>
      <c r="P55" s="5"/>
      <c r="Q55" s="5">
        <v>0</v>
      </c>
      <c r="R55" s="5">
        <v>0.5</v>
      </c>
    </row>
    <row r="56" spans="1:18" x14ac:dyDescent="0.25">
      <c r="A56">
        <f t="shared" si="8"/>
        <v>1951</v>
      </c>
      <c r="C56" s="12">
        <f t="shared" si="6"/>
        <v>15.1</v>
      </c>
      <c r="D56" s="5">
        <f t="shared" si="7"/>
        <v>14.7</v>
      </c>
      <c r="E56" s="5"/>
      <c r="F56" s="12">
        <v>10.4</v>
      </c>
      <c r="G56" s="5"/>
      <c r="H56" s="22">
        <f t="shared" si="10"/>
        <v>4.3</v>
      </c>
      <c r="I56" s="5">
        <v>1.5</v>
      </c>
      <c r="J56" s="5">
        <v>9.8000000000000007</v>
      </c>
      <c r="K56" s="5">
        <v>2.4</v>
      </c>
      <c r="L56" s="20">
        <v>0.2</v>
      </c>
      <c r="M56" s="5">
        <v>0.2</v>
      </c>
      <c r="N56" s="5"/>
      <c r="O56" s="12">
        <f t="shared" si="9"/>
        <v>0.4</v>
      </c>
      <c r="P56" s="5"/>
      <c r="Q56" s="5">
        <v>0</v>
      </c>
      <c r="R56" s="5">
        <v>0.4</v>
      </c>
    </row>
    <row r="57" spans="1:18" x14ac:dyDescent="0.25">
      <c r="A57">
        <f t="shared" si="8"/>
        <v>1952</v>
      </c>
      <c r="C57" s="12">
        <f t="shared" si="6"/>
        <v>14.9</v>
      </c>
      <c r="D57" s="5">
        <f t="shared" si="7"/>
        <v>14.5</v>
      </c>
      <c r="E57" s="5"/>
      <c r="F57" s="12">
        <v>10</v>
      </c>
      <c r="G57" s="5"/>
      <c r="H57" s="22">
        <f t="shared" si="10"/>
        <v>4.5</v>
      </c>
      <c r="I57" s="5">
        <v>1.5</v>
      </c>
      <c r="J57" s="5">
        <v>10.199999999999999</v>
      </c>
      <c r="K57" s="5">
        <v>2.6</v>
      </c>
      <c r="L57" s="20">
        <v>0.2</v>
      </c>
      <c r="M57" s="5">
        <v>0.2</v>
      </c>
      <c r="N57" s="5"/>
      <c r="O57" s="12">
        <f t="shared" si="9"/>
        <v>0.4</v>
      </c>
      <c r="P57" s="5"/>
      <c r="Q57" s="5">
        <v>0</v>
      </c>
      <c r="R57" s="5">
        <v>0.4</v>
      </c>
    </row>
    <row r="58" spans="1:18" x14ac:dyDescent="0.25">
      <c r="A58">
        <f t="shared" si="8"/>
        <v>1953</v>
      </c>
      <c r="C58" s="12">
        <f t="shared" si="6"/>
        <v>15</v>
      </c>
      <c r="D58" s="5">
        <f t="shared" si="7"/>
        <v>14.6</v>
      </c>
      <c r="E58" s="5"/>
      <c r="F58" s="12">
        <v>10.1</v>
      </c>
      <c r="G58" s="5"/>
      <c r="H58" s="22">
        <f t="shared" si="10"/>
        <v>4.5</v>
      </c>
      <c r="I58" s="5">
        <v>1.4</v>
      </c>
      <c r="J58" s="5">
        <v>10.4</v>
      </c>
      <c r="K58" s="5">
        <v>2.7</v>
      </c>
      <c r="L58" s="20">
        <v>0.2</v>
      </c>
      <c r="M58" s="5">
        <v>0.2</v>
      </c>
      <c r="N58" s="5"/>
      <c r="O58" s="12">
        <f t="shared" si="9"/>
        <v>0.4</v>
      </c>
      <c r="P58" s="5"/>
      <c r="Q58" s="5">
        <v>0</v>
      </c>
      <c r="R58" s="5">
        <v>0.4</v>
      </c>
    </row>
    <row r="59" spans="1:18" x14ac:dyDescent="0.25">
      <c r="A59">
        <f t="shared" si="8"/>
        <v>1954</v>
      </c>
      <c r="C59" s="12">
        <f t="shared" si="6"/>
        <v>14.7</v>
      </c>
      <c r="D59" s="5">
        <f t="shared" si="7"/>
        <v>14.2</v>
      </c>
      <c r="E59" s="5"/>
      <c r="F59" s="12">
        <v>10.1</v>
      </c>
      <c r="G59" s="5"/>
      <c r="H59" s="22">
        <f t="shared" si="10"/>
        <v>4.0999999999999996</v>
      </c>
      <c r="I59" s="5">
        <v>1.3</v>
      </c>
      <c r="J59" s="5">
        <v>10.1</v>
      </c>
      <c r="K59" s="5">
        <v>2.6</v>
      </c>
      <c r="L59" s="20">
        <v>0.1</v>
      </c>
      <c r="M59" s="5">
        <v>0.1</v>
      </c>
      <c r="N59" s="5"/>
      <c r="O59" s="12">
        <f t="shared" si="9"/>
        <v>0.5</v>
      </c>
      <c r="P59" s="5"/>
      <c r="Q59" s="5">
        <v>0</v>
      </c>
      <c r="R59" s="5">
        <v>0.5</v>
      </c>
    </row>
    <row r="60" spans="1:18" x14ac:dyDescent="0.25">
      <c r="A60">
        <f t="shared" si="8"/>
        <v>1955</v>
      </c>
      <c r="C60" s="12">
        <f t="shared" si="6"/>
        <v>15</v>
      </c>
      <c r="D60" s="5">
        <f t="shared" si="7"/>
        <v>14.5</v>
      </c>
      <c r="E60" s="5"/>
      <c r="F60" s="12">
        <v>10.199999999999999</v>
      </c>
      <c r="G60" s="5"/>
      <c r="H60" s="22">
        <f t="shared" si="10"/>
        <v>4.3</v>
      </c>
      <c r="I60" s="5">
        <v>1.2</v>
      </c>
      <c r="J60" s="5">
        <v>10.199999999999999</v>
      </c>
      <c r="K60" s="5">
        <v>2.8</v>
      </c>
      <c r="L60" s="20">
        <v>0.2</v>
      </c>
      <c r="M60" s="5">
        <v>0.1</v>
      </c>
      <c r="N60" s="5"/>
      <c r="O60" s="12">
        <f t="shared" si="9"/>
        <v>0.5</v>
      </c>
      <c r="P60" s="5"/>
      <c r="Q60" s="5">
        <v>0</v>
      </c>
      <c r="R60" s="5">
        <v>0.5</v>
      </c>
    </row>
    <row r="61" spans="1:18" x14ac:dyDescent="0.25">
      <c r="A61">
        <f t="shared" si="8"/>
        <v>1956</v>
      </c>
      <c r="C61" s="12">
        <f t="shared" si="6"/>
        <v>15</v>
      </c>
      <c r="D61" s="5">
        <f t="shared" si="7"/>
        <v>14.5</v>
      </c>
      <c r="E61" s="5"/>
      <c r="F61" s="12">
        <v>10</v>
      </c>
      <c r="G61" s="5"/>
      <c r="H61" s="22">
        <f t="shared" si="10"/>
        <v>4.4999999999999991</v>
      </c>
      <c r="I61" s="5">
        <v>1.2</v>
      </c>
      <c r="J61" s="5">
        <v>10.7</v>
      </c>
      <c r="K61" s="5">
        <v>3.1</v>
      </c>
      <c r="L61" s="20">
        <v>0.1</v>
      </c>
      <c r="M61" s="5">
        <v>0.1</v>
      </c>
      <c r="N61" s="5"/>
      <c r="O61" s="12">
        <f t="shared" si="9"/>
        <v>0.5</v>
      </c>
      <c r="P61" s="5"/>
      <c r="Q61" s="5">
        <v>0.1</v>
      </c>
      <c r="R61" s="5">
        <v>0.4</v>
      </c>
    </row>
    <row r="62" spans="1:18" x14ac:dyDescent="0.25">
      <c r="A62" s="3">
        <f t="shared" si="8"/>
        <v>1957</v>
      </c>
      <c r="B62" s="10"/>
      <c r="C62" s="12">
        <f t="shared" si="6"/>
        <v>15.300000000000002</v>
      </c>
      <c r="D62" s="5">
        <f t="shared" si="7"/>
        <v>14.900000000000002</v>
      </c>
      <c r="E62" s="5"/>
      <c r="F62" s="12">
        <v>9.8000000000000007</v>
      </c>
      <c r="G62" s="5"/>
      <c r="H62" s="22">
        <f t="shared" si="10"/>
        <v>5.1000000000000005</v>
      </c>
      <c r="I62" s="5">
        <v>1.3</v>
      </c>
      <c r="J62" s="5">
        <v>11.3</v>
      </c>
      <c r="K62" s="5">
        <v>3.4</v>
      </c>
      <c r="L62" s="20">
        <v>0.2</v>
      </c>
      <c r="M62" s="5">
        <v>0.2</v>
      </c>
      <c r="N62" s="5"/>
      <c r="O62" s="12">
        <f t="shared" si="9"/>
        <v>0.4</v>
      </c>
      <c r="P62" s="5"/>
      <c r="Q62" s="5">
        <v>0</v>
      </c>
      <c r="R62" s="5">
        <v>0.4</v>
      </c>
    </row>
    <row r="63" spans="1:18" x14ac:dyDescent="0.25">
      <c r="A63">
        <f t="shared" si="8"/>
        <v>1958</v>
      </c>
      <c r="C63" s="12">
        <f t="shared" si="6"/>
        <v>15.899999999999999</v>
      </c>
      <c r="D63" s="5">
        <f t="shared" si="7"/>
        <v>15.7</v>
      </c>
      <c r="E63" s="5"/>
      <c r="F63" s="12">
        <v>10.7</v>
      </c>
      <c r="G63" s="5"/>
      <c r="H63" s="22">
        <f t="shared" si="10"/>
        <v>5</v>
      </c>
      <c r="I63" s="5">
        <v>1.4</v>
      </c>
      <c r="J63" s="5">
        <v>10.8</v>
      </c>
      <c r="K63" s="5">
        <v>3.2</v>
      </c>
      <c r="L63" s="20">
        <v>0.2</v>
      </c>
      <c r="M63" s="5">
        <v>0.2</v>
      </c>
      <c r="N63" s="5"/>
      <c r="O63" s="12">
        <f t="shared" si="9"/>
        <v>0.2</v>
      </c>
      <c r="P63" s="5"/>
      <c r="Q63" s="5">
        <v>0</v>
      </c>
      <c r="R63" s="5">
        <v>0.2</v>
      </c>
    </row>
    <row r="64" spans="1:18" x14ac:dyDescent="0.25">
      <c r="A64">
        <f t="shared" si="8"/>
        <v>1959</v>
      </c>
      <c r="C64" s="12">
        <f t="shared" si="6"/>
        <v>16.3</v>
      </c>
      <c r="D64" s="5">
        <f t="shared" si="7"/>
        <v>15.7</v>
      </c>
      <c r="E64" s="5"/>
      <c r="F64" s="12">
        <v>10.6</v>
      </c>
      <c r="G64" s="5"/>
      <c r="H64" s="22">
        <f t="shared" si="10"/>
        <v>5.0999999999999996</v>
      </c>
      <c r="I64" s="5">
        <v>1.2</v>
      </c>
      <c r="J64" s="5">
        <v>10.9</v>
      </c>
      <c r="K64" s="5">
        <v>3.4</v>
      </c>
      <c r="L64" s="20">
        <v>0.3</v>
      </c>
      <c r="M64" s="5">
        <v>0.2</v>
      </c>
      <c r="N64" s="4"/>
      <c r="O64" s="12">
        <f t="shared" si="9"/>
        <v>0.6</v>
      </c>
      <c r="P64" s="5"/>
      <c r="Q64" s="5">
        <v>0.1</v>
      </c>
      <c r="R64" s="5">
        <v>0.5</v>
      </c>
    </row>
    <row r="65" spans="1:18" x14ac:dyDescent="0.25">
      <c r="A65">
        <f t="shared" si="8"/>
        <v>1960</v>
      </c>
      <c r="C65" s="12">
        <f t="shared" si="6"/>
        <v>16.5</v>
      </c>
      <c r="D65" s="5">
        <f t="shared" si="7"/>
        <v>15.9</v>
      </c>
      <c r="E65" s="5"/>
      <c r="F65" s="12">
        <v>10.6</v>
      </c>
      <c r="G65" s="5"/>
      <c r="H65" s="22">
        <f t="shared" si="10"/>
        <v>5.3000000000000007</v>
      </c>
      <c r="I65" s="5">
        <v>1.2</v>
      </c>
      <c r="J65" s="5">
        <v>11.3</v>
      </c>
      <c r="K65" s="5">
        <v>3.7</v>
      </c>
      <c r="L65" s="20">
        <v>0.2</v>
      </c>
      <c r="M65" s="5">
        <v>0.2</v>
      </c>
      <c r="N65" s="4"/>
      <c r="O65" s="12">
        <f t="shared" si="9"/>
        <v>0.6</v>
      </c>
      <c r="P65" s="5"/>
      <c r="Q65" s="5">
        <v>0.1</v>
      </c>
      <c r="R65" s="5">
        <v>0.5</v>
      </c>
    </row>
    <row r="66" spans="1:18" x14ac:dyDescent="0.25">
      <c r="A66">
        <f t="shared" si="8"/>
        <v>1961</v>
      </c>
      <c r="C66" s="12">
        <f t="shared" si="6"/>
        <v>16.600000000000001</v>
      </c>
      <c r="D66" s="5">
        <f t="shared" si="7"/>
        <v>15.9</v>
      </c>
      <c r="E66" s="5"/>
      <c r="F66" s="12">
        <v>10.4</v>
      </c>
      <c r="G66" s="5"/>
      <c r="H66" s="22">
        <f t="shared" si="10"/>
        <v>5.5</v>
      </c>
      <c r="I66" s="5">
        <v>1.2</v>
      </c>
      <c r="J66" s="5">
        <v>11.3</v>
      </c>
      <c r="K66" s="5">
        <v>3.8</v>
      </c>
      <c r="L66" s="20">
        <v>0.3</v>
      </c>
      <c r="M66" s="5">
        <v>0.2</v>
      </c>
      <c r="N66" s="4"/>
      <c r="O66" s="12">
        <f t="shared" si="9"/>
        <v>0.7</v>
      </c>
      <c r="P66" s="5"/>
      <c r="Q66" s="5">
        <v>0.2</v>
      </c>
      <c r="R66" s="5">
        <v>0.5</v>
      </c>
    </row>
    <row r="67" spans="1:18" x14ac:dyDescent="0.25">
      <c r="A67">
        <f t="shared" si="8"/>
        <v>1962</v>
      </c>
      <c r="C67" s="12">
        <f t="shared" si="6"/>
        <v>16.900000000000002</v>
      </c>
      <c r="D67" s="5">
        <f t="shared" si="7"/>
        <v>16.3</v>
      </c>
      <c r="E67" s="5"/>
      <c r="F67" s="12">
        <v>10.9</v>
      </c>
      <c r="G67" s="5"/>
      <c r="H67" s="22">
        <f t="shared" si="10"/>
        <v>5.3999999999999995</v>
      </c>
      <c r="I67" s="5">
        <v>1.2</v>
      </c>
      <c r="J67" s="5">
        <v>11.7</v>
      </c>
      <c r="K67" s="5">
        <v>3.9</v>
      </c>
      <c r="L67" s="20">
        <v>0.2</v>
      </c>
      <c r="M67" s="5">
        <v>0.1</v>
      </c>
      <c r="N67" s="4"/>
      <c r="O67" s="12">
        <f t="shared" si="9"/>
        <v>0.6</v>
      </c>
      <c r="P67" s="5"/>
      <c r="Q67" s="5">
        <v>0.1</v>
      </c>
      <c r="R67" s="5">
        <v>0.5</v>
      </c>
    </row>
    <row r="68" spans="1:18" x14ac:dyDescent="0.25">
      <c r="A68">
        <f t="shared" si="8"/>
        <v>1963</v>
      </c>
      <c r="C68" s="12">
        <f t="shared" si="6"/>
        <v>17.400000000000002</v>
      </c>
      <c r="D68" s="5">
        <f t="shared" si="7"/>
        <v>16.600000000000001</v>
      </c>
      <c r="E68" s="5"/>
      <c r="F68" s="12">
        <v>11</v>
      </c>
      <c r="G68" s="5"/>
      <c r="H68" s="22">
        <f t="shared" si="10"/>
        <v>5.6</v>
      </c>
      <c r="I68" s="5">
        <v>1.3</v>
      </c>
      <c r="J68" s="5">
        <v>11.9</v>
      </c>
      <c r="K68" s="5">
        <v>4</v>
      </c>
      <c r="L68" s="20">
        <v>0.2</v>
      </c>
      <c r="M68" s="5">
        <v>0.1</v>
      </c>
      <c r="N68" s="4"/>
      <c r="O68" s="12">
        <f t="shared" si="9"/>
        <v>0.79999999999999993</v>
      </c>
      <c r="P68" s="5"/>
      <c r="Q68" s="5">
        <v>0.1</v>
      </c>
      <c r="R68" s="5">
        <v>0.7</v>
      </c>
    </row>
    <row r="69" spans="1:18" x14ac:dyDescent="0.25">
      <c r="A69">
        <f t="shared" si="8"/>
        <v>1964</v>
      </c>
      <c r="C69" s="12">
        <f t="shared" ref="C69:C100" si="11">F69+H69+O69</f>
        <v>17.5</v>
      </c>
      <c r="D69" s="5">
        <f t="shared" ref="D69:D100" si="12">F69+H69</f>
        <v>16.7</v>
      </c>
      <c r="E69" s="5"/>
      <c r="F69" s="12">
        <v>10.8</v>
      </c>
      <c r="G69" s="5"/>
      <c r="H69" s="22">
        <f t="shared" si="10"/>
        <v>5.8999999999999995</v>
      </c>
      <c r="I69" s="5">
        <v>1.3</v>
      </c>
      <c r="J69" s="5">
        <v>12.1</v>
      </c>
      <c r="K69" s="5">
        <v>4.2</v>
      </c>
      <c r="L69" s="20">
        <v>0.3</v>
      </c>
      <c r="M69" s="5">
        <v>0.1</v>
      </c>
      <c r="N69" s="4"/>
      <c r="O69" s="12">
        <f t="shared" si="9"/>
        <v>0.79999999999999993</v>
      </c>
      <c r="P69" s="5"/>
      <c r="Q69" s="5">
        <v>0.1</v>
      </c>
      <c r="R69" s="5">
        <v>0.7</v>
      </c>
    </row>
    <row r="70" spans="1:18" x14ac:dyDescent="0.25">
      <c r="A70">
        <f t="shared" ref="A70:A101" si="13">A69+1</f>
        <v>1965</v>
      </c>
      <c r="C70" s="12">
        <f t="shared" si="11"/>
        <v>18</v>
      </c>
      <c r="D70" s="5">
        <f t="shared" si="12"/>
        <v>17.2</v>
      </c>
      <c r="E70" s="5"/>
      <c r="F70" s="12">
        <v>11.1</v>
      </c>
      <c r="G70" s="5"/>
      <c r="H70" s="22">
        <f t="shared" si="10"/>
        <v>6.0999999999999988</v>
      </c>
      <c r="I70" s="5">
        <v>1.4</v>
      </c>
      <c r="J70" s="5">
        <v>12.8</v>
      </c>
      <c r="K70" s="5">
        <v>4.3</v>
      </c>
      <c r="L70" s="20">
        <v>0.3</v>
      </c>
      <c r="M70" s="5">
        <v>0.1</v>
      </c>
      <c r="N70" s="4"/>
      <c r="O70" s="12">
        <f t="shared" si="9"/>
        <v>0.79999999999999993</v>
      </c>
      <c r="P70" s="5"/>
      <c r="Q70" s="5">
        <v>0.1</v>
      </c>
      <c r="R70" s="5">
        <v>0.7</v>
      </c>
    </row>
    <row r="71" spans="1:18" x14ac:dyDescent="0.25">
      <c r="A71">
        <f t="shared" si="13"/>
        <v>1966</v>
      </c>
      <c r="C71" s="12">
        <f t="shared" si="11"/>
        <v>18.599999999999998</v>
      </c>
      <c r="D71" s="5">
        <f t="shared" si="12"/>
        <v>17.7</v>
      </c>
      <c r="E71" s="5"/>
      <c r="F71" s="12">
        <v>10.9</v>
      </c>
      <c r="G71" s="5"/>
      <c r="H71" s="22">
        <f t="shared" si="10"/>
        <v>6.8</v>
      </c>
      <c r="I71" s="5">
        <v>1.6</v>
      </c>
      <c r="J71" s="5">
        <v>13.6</v>
      </c>
      <c r="K71" s="5">
        <v>4.8</v>
      </c>
      <c r="L71" s="20">
        <v>0.3</v>
      </c>
      <c r="M71" s="5">
        <v>0.1</v>
      </c>
      <c r="N71" s="4"/>
      <c r="O71" s="12">
        <f t="shared" si="9"/>
        <v>0.9</v>
      </c>
      <c r="P71" s="5"/>
      <c r="Q71" s="5">
        <v>0.1</v>
      </c>
      <c r="R71" s="5">
        <v>0.8</v>
      </c>
    </row>
    <row r="72" spans="1:18" x14ac:dyDescent="0.25">
      <c r="A72" s="3">
        <f t="shared" si="13"/>
        <v>1967</v>
      </c>
      <c r="B72" s="10"/>
      <c r="C72" s="12">
        <f t="shared" si="11"/>
        <v>18.621994662128969</v>
      </c>
      <c r="D72" s="5">
        <f t="shared" si="12"/>
        <v>17.5</v>
      </c>
      <c r="E72" s="5"/>
      <c r="F72" s="12">
        <v>10.8</v>
      </c>
      <c r="G72" s="5"/>
      <c r="H72" s="22">
        <f t="shared" si="10"/>
        <v>6.6999999999999993</v>
      </c>
      <c r="I72" s="5">
        <v>1.5</v>
      </c>
      <c r="J72" s="5">
        <v>14.1</v>
      </c>
      <c r="K72" s="5">
        <v>4.8</v>
      </c>
      <c r="L72" s="20">
        <v>0.3</v>
      </c>
      <c r="M72" s="5">
        <v>0.1</v>
      </c>
      <c r="N72" s="4"/>
      <c r="O72" s="12">
        <f t="shared" si="9"/>
        <v>1.1219946621289698</v>
      </c>
      <c r="P72" s="5"/>
      <c r="Q72" s="5">
        <v>0.1</v>
      </c>
      <c r="R72" s="5">
        <v>1.0219946621289697</v>
      </c>
    </row>
    <row r="73" spans="1:18" x14ac:dyDescent="0.25">
      <c r="A73">
        <f t="shared" si="13"/>
        <v>1968</v>
      </c>
      <c r="C73" s="12">
        <f t="shared" si="11"/>
        <v>19.400000000000002</v>
      </c>
      <c r="D73" s="5">
        <f t="shared" si="12"/>
        <v>18.100000000000001</v>
      </c>
      <c r="E73" s="5"/>
      <c r="F73" s="51">
        <v>10.7</v>
      </c>
      <c r="G73" s="5"/>
      <c r="H73" s="12">
        <v>7.4</v>
      </c>
      <c r="I73" s="5">
        <v>2.2999999999999998</v>
      </c>
      <c r="J73" s="20">
        <v>14.6</v>
      </c>
      <c r="K73" s="20">
        <v>5</v>
      </c>
      <c r="L73" s="20"/>
      <c r="M73" s="5"/>
      <c r="N73" s="5"/>
      <c r="O73" s="12">
        <v>1.3</v>
      </c>
      <c r="P73" s="5"/>
      <c r="Q73" s="5"/>
      <c r="R73" s="5"/>
    </row>
    <row r="74" spans="1:18" x14ac:dyDescent="0.25">
      <c r="A74">
        <f t="shared" si="13"/>
        <v>1969</v>
      </c>
      <c r="C74" s="12">
        <f t="shared" si="11"/>
        <v>20.3</v>
      </c>
      <c r="D74" s="5">
        <f t="shared" si="12"/>
        <v>18.7</v>
      </c>
      <c r="E74" s="5"/>
      <c r="F74" s="51">
        <v>11.1</v>
      </c>
      <c r="G74" s="5"/>
      <c r="H74" s="12">
        <v>7.6</v>
      </c>
      <c r="I74" s="5">
        <v>2.2999999999999998</v>
      </c>
      <c r="J74" s="20">
        <v>14.8</v>
      </c>
      <c r="K74" s="20">
        <v>5.2</v>
      </c>
      <c r="L74" s="20"/>
      <c r="M74" s="5"/>
      <c r="N74" s="5"/>
      <c r="O74" s="12">
        <v>1.6</v>
      </c>
      <c r="P74" s="5"/>
      <c r="Q74" s="5"/>
      <c r="R74" s="5"/>
    </row>
    <row r="75" spans="1:18" x14ac:dyDescent="0.25">
      <c r="A75">
        <f t="shared" si="13"/>
        <v>1970</v>
      </c>
      <c r="C75" s="12">
        <f t="shared" si="11"/>
        <v>21.5</v>
      </c>
      <c r="D75" s="5">
        <f t="shared" si="12"/>
        <v>19.5</v>
      </c>
      <c r="E75" s="5"/>
      <c r="F75" s="51">
        <v>11.5</v>
      </c>
      <c r="G75" s="5"/>
      <c r="H75" s="12">
        <v>8</v>
      </c>
      <c r="I75" s="5">
        <v>2.4</v>
      </c>
      <c r="J75" s="20">
        <v>15.4</v>
      </c>
      <c r="K75" s="20">
        <v>5.5</v>
      </c>
      <c r="L75" s="20"/>
      <c r="M75" s="5"/>
      <c r="N75" s="5"/>
      <c r="O75" s="12">
        <v>2</v>
      </c>
      <c r="P75" s="5"/>
      <c r="Q75" s="5"/>
      <c r="R75" s="5"/>
    </row>
    <row r="76" spans="1:18" x14ac:dyDescent="0.25">
      <c r="A76">
        <f t="shared" si="13"/>
        <v>1971</v>
      </c>
      <c r="C76" s="12">
        <f t="shared" si="11"/>
        <v>21.8</v>
      </c>
      <c r="D76" s="5">
        <f t="shared" si="12"/>
        <v>20</v>
      </c>
      <c r="E76" s="5"/>
      <c r="F76" s="51">
        <v>11.7</v>
      </c>
      <c r="G76" s="5"/>
      <c r="H76" s="12">
        <v>8.3000000000000007</v>
      </c>
      <c r="I76" s="5">
        <v>2.4</v>
      </c>
      <c r="J76" s="20">
        <v>15.4</v>
      </c>
      <c r="K76" s="20">
        <v>5.8</v>
      </c>
      <c r="L76" s="20"/>
      <c r="M76" s="5"/>
      <c r="N76" s="5"/>
      <c r="O76" s="12">
        <v>1.8</v>
      </c>
      <c r="P76" s="5"/>
      <c r="Q76" s="5"/>
      <c r="R76" s="5"/>
    </row>
    <row r="77" spans="1:18" x14ac:dyDescent="0.25">
      <c r="A77">
        <f t="shared" si="13"/>
        <v>1972</v>
      </c>
      <c r="C77" s="12">
        <f t="shared" si="11"/>
        <v>22.3</v>
      </c>
      <c r="D77" s="5">
        <f t="shared" si="12"/>
        <v>20.5</v>
      </c>
      <c r="E77" s="5"/>
      <c r="F77" s="51">
        <v>12</v>
      </c>
      <c r="G77" s="5"/>
      <c r="H77" s="12">
        <v>8.5</v>
      </c>
      <c r="I77" s="5">
        <v>2.2999999999999998</v>
      </c>
      <c r="J77" s="20">
        <v>15.6</v>
      </c>
      <c r="K77" s="20">
        <v>6</v>
      </c>
      <c r="L77" s="20"/>
      <c r="M77" s="5"/>
      <c r="N77" s="5"/>
      <c r="O77" s="12">
        <v>1.8</v>
      </c>
      <c r="P77" s="5"/>
      <c r="Q77" s="5"/>
      <c r="R77" s="5"/>
    </row>
    <row r="78" spans="1:18" x14ac:dyDescent="0.25">
      <c r="A78">
        <f t="shared" si="13"/>
        <v>1973</v>
      </c>
      <c r="C78" s="12">
        <f t="shared" si="11"/>
        <v>22.2</v>
      </c>
      <c r="D78" s="5">
        <f t="shared" si="12"/>
        <v>20.5</v>
      </c>
      <c r="E78" s="5"/>
      <c r="F78" s="51">
        <v>11.9</v>
      </c>
      <c r="G78" s="5"/>
      <c r="H78" s="12">
        <v>8.6</v>
      </c>
      <c r="I78" s="5">
        <v>2.4</v>
      </c>
      <c r="J78" s="20">
        <v>15.8</v>
      </c>
      <c r="K78" s="20">
        <v>6</v>
      </c>
      <c r="L78" s="20"/>
      <c r="M78" s="5"/>
      <c r="N78" s="5"/>
      <c r="O78" s="12">
        <v>1.7</v>
      </c>
      <c r="P78" s="5"/>
      <c r="Q78" s="5"/>
      <c r="R78" s="5"/>
    </row>
    <row r="79" spans="1:18" x14ac:dyDescent="0.25">
      <c r="A79">
        <f t="shared" si="13"/>
        <v>1974</v>
      </c>
      <c r="C79" s="12">
        <f t="shared" si="11"/>
        <v>22.7</v>
      </c>
      <c r="D79" s="5">
        <f t="shared" si="12"/>
        <v>20.9</v>
      </c>
      <c r="E79" s="5"/>
      <c r="F79" s="51">
        <v>12</v>
      </c>
      <c r="G79" s="5"/>
      <c r="H79" s="12">
        <v>8.9</v>
      </c>
      <c r="I79" s="5">
        <v>2.5</v>
      </c>
      <c r="J79" s="20">
        <v>15.6</v>
      </c>
      <c r="K79" s="20">
        <v>6.2</v>
      </c>
      <c r="L79" s="20"/>
      <c r="M79" s="5"/>
      <c r="N79" s="5"/>
      <c r="O79" s="12">
        <v>1.8</v>
      </c>
      <c r="P79" s="5"/>
      <c r="Q79" s="5"/>
      <c r="R79" s="5"/>
    </row>
    <row r="80" spans="1:18" x14ac:dyDescent="0.25">
      <c r="A80">
        <f t="shared" si="13"/>
        <v>1975</v>
      </c>
      <c r="C80" s="12">
        <f t="shared" si="11"/>
        <v>23.3</v>
      </c>
      <c r="D80" s="5">
        <f t="shared" si="12"/>
        <v>21.2</v>
      </c>
      <c r="E80" s="5"/>
      <c r="F80" s="51">
        <v>12.6</v>
      </c>
      <c r="G80" s="5"/>
      <c r="H80" s="12">
        <v>8.6</v>
      </c>
      <c r="I80" s="5">
        <v>2.4</v>
      </c>
      <c r="J80" s="20">
        <v>14.7</v>
      </c>
      <c r="K80" s="20">
        <v>6</v>
      </c>
      <c r="L80" s="20"/>
      <c r="M80" s="5"/>
      <c r="N80" s="5"/>
      <c r="O80" s="12">
        <v>2.1</v>
      </c>
      <c r="P80" s="5"/>
      <c r="Q80" s="5"/>
      <c r="R80" s="5"/>
    </row>
    <row r="81" spans="1:18" x14ac:dyDescent="0.25">
      <c r="A81">
        <f t="shared" si="13"/>
        <v>1976</v>
      </c>
      <c r="C81" s="12">
        <f t="shared" si="11"/>
        <v>22.799999999999997</v>
      </c>
      <c r="D81" s="5">
        <f t="shared" si="12"/>
        <v>20.9</v>
      </c>
      <c r="E81" s="5"/>
      <c r="F81" s="51">
        <v>12.3</v>
      </c>
      <c r="G81" s="5"/>
      <c r="H81" s="12">
        <v>8.6</v>
      </c>
      <c r="I81" s="5">
        <v>2.4</v>
      </c>
      <c r="J81" s="20">
        <v>14.5</v>
      </c>
      <c r="K81" s="20">
        <v>6.1</v>
      </c>
      <c r="L81" s="20"/>
      <c r="M81" s="5"/>
      <c r="N81" s="5"/>
      <c r="O81" s="12">
        <v>1.9</v>
      </c>
      <c r="P81" s="5"/>
      <c r="Q81" s="5"/>
      <c r="R81" s="5"/>
    </row>
    <row r="82" spans="1:18" x14ac:dyDescent="0.25">
      <c r="A82">
        <f t="shared" si="13"/>
        <v>1977</v>
      </c>
      <c r="C82" s="12">
        <f t="shared" si="11"/>
        <v>23</v>
      </c>
      <c r="D82" s="5">
        <f t="shared" si="12"/>
        <v>21.5</v>
      </c>
      <c r="E82" s="5"/>
      <c r="F82" s="51">
        <v>13</v>
      </c>
      <c r="G82" s="5"/>
      <c r="H82" s="12">
        <v>8.5</v>
      </c>
      <c r="I82" s="5">
        <v>2.5</v>
      </c>
      <c r="J82" s="20">
        <v>14</v>
      </c>
      <c r="K82" s="20">
        <v>5.9</v>
      </c>
      <c r="L82" s="20"/>
      <c r="M82" s="5"/>
      <c r="N82" s="5"/>
      <c r="O82" s="12">
        <v>1.5</v>
      </c>
      <c r="P82" s="5"/>
      <c r="Q82" s="5"/>
      <c r="R82" s="5"/>
    </row>
    <row r="83" spans="1:18" x14ac:dyDescent="0.25">
      <c r="A83" s="3">
        <f t="shared" si="13"/>
        <v>1978</v>
      </c>
      <c r="B83" s="10"/>
      <c r="C83" s="12">
        <f t="shared" si="11"/>
        <v>22.2</v>
      </c>
      <c r="D83" s="5">
        <f t="shared" si="12"/>
        <v>20.8</v>
      </c>
      <c r="E83" s="5"/>
      <c r="F83" s="51">
        <v>12.3</v>
      </c>
      <c r="G83" s="5"/>
      <c r="H83" s="12">
        <v>8.5</v>
      </c>
      <c r="I83" s="5">
        <v>2.5</v>
      </c>
      <c r="J83" s="20">
        <v>13.5</v>
      </c>
      <c r="K83" s="20">
        <v>5.8</v>
      </c>
      <c r="L83" s="20"/>
      <c r="M83" s="5"/>
      <c r="N83" s="5"/>
      <c r="O83" s="12">
        <v>1.4</v>
      </c>
      <c r="P83" s="5"/>
      <c r="Q83" s="5"/>
      <c r="R83" s="5"/>
    </row>
    <row r="84" spans="1:18" x14ac:dyDescent="0.25">
      <c r="A84">
        <f t="shared" si="13"/>
        <v>1979</v>
      </c>
      <c r="C84" s="12">
        <f t="shared" si="11"/>
        <v>22.3</v>
      </c>
      <c r="D84" s="5">
        <f t="shared" si="12"/>
        <v>20.5</v>
      </c>
      <c r="E84" s="5"/>
      <c r="F84" s="51">
        <v>12.1</v>
      </c>
      <c r="G84" s="5"/>
      <c r="H84" s="12">
        <v>8.4</v>
      </c>
      <c r="I84" s="5">
        <v>2.4</v>
      </c>
      <c r="J84" s="20">
        <v>13.2</v>
      </c>
      <c r="K84" s="20">
        <v>5.6</v>
      </c>
      <c r="L84" s="20"/>
      <c r="M84" s="5"/>
      <c r="N84" s="5"/>
      <c r="O84" s="12">
        <v>1.8</v>
      </c>
      <c r="P84" s="5"/>
      <c r="Q84" s="5"/>
      <c r="R84" s="5"/>
    </row>
    <row r="85" spans="1:18" x14ac:dyDescent="0.25">
      <c r="A85">
        <f t="shared" si="13"/>
        <v>1980</v>
      </c>
      <c r="C85" s="12">
        <f t="shared" si="11"/>
        <v>22.400000000000002</v>
      </c>
      <c r="D85" s="5">
        <f t="shared" si="12"/>
        <v>20.6</v>
      </c>
      <c r="E85" s="5"/>
      <c r="F85" s="51">
        <v>11.9</v>
      </c>
      <c r="G85" s="5"/>
      <c r="H85" s="12">
        <v>8.6999999999999993</v>
      </c>
      <c r="I85" s="5">
        <v>2.5</v>
      </c>
      <c r="J85" s="20">
        <v>13.5</v>
      </c>
      <c r="K85" s="20">
        <v>5.7</v>
      </c>
      <c r="L85" s="20"/>
      <c r="M85" s="5"/>
      <c r="N85" s="5"/>
      <c r="O85" s="12">
        <v>1.8</v>
      </c>
      <c r="P85" s="5"/>
      <c r="Q85" s="5"/>
      <c r="R85" s="5"/>
    </row>
    <row r="86" spans="1:18" x14ac:dyDescent="0.25">
      <c r="A86">
        <f t="shared" si="13"/>
        <v>1981</v>
      </c>
      <c r="C86" s="12">
        <f t="shared" si="11"/>
        <v>22</v>
      </c>
      <c r="D86" s="5">
        <f t="shared" si="12"/>
        <v>20.100000000000001</v>
      </c>
      <c r="E86" s="5"/>
      <c r="F86" s="51">
        <v>12</v>
      </c>
      <c r="G86" s="5"/>
      <c r="H86" s="12">
        <v>8.1</v>
      </c>
      <c r="I86" s="5">
        <v>2.4</v>
      </c>
      <c r="J86" s="20">
        <v>12.8</v>
      </c>
      <c r="K86" s="20">
        <v>5.3</v>
      </c>
      <c r="L86" s="20"/>
      <c r="M86" s="5"/>
      <c r="N86" s="5"/>
      <c r="O86" s="12">
        <v>1.9</v>
      </c>
      <c r="P86" s="5"/>
      <c r="Q86" s="5"/>
      <c r="R86" s="5"/>
    </row>
    <row r="87" spans="1:18" x14ac:dyDescent="0.25">
      <c r="A87">
        <f t="shared" si="13"/>
        <v>1982</v>
      </c>
      <c r="C87" s="12">
        <f t="shared" si="11"/>
        <v>21.799999999999997</v>
      </c>
      <c r="D87" s="5">
        <f t="shared" si="12"/>
        <v>19.799999999999997</v>
      </c>
      <c r="E87" s="5"/>
      <c r="F87" s="51">
        <v>12.2</v>
      </c>
      <c r="G87" s="5"/>
      <c r="H87" s="12">
        <v>7.6</v>
      </c>
      <c r="I87" s="5">
        <v>2.2000000000000002</v>
      </c>
      <c r="J87" s="20">
        <v>12</v>
      </c>
      <c r="K87" s="20">
        <v>4.9000000000000004</v>
      </c>
      <c r="L87" s="20"/>
      <c r="M87" s="5"/>
      <c r="N87" s="5"/>
      <c r="O87" s="12">
        <v>2</v>
      </c>
      <c r="P87" s="5"/>
      <c r="Q87" s="5"/>
      <c r="R87" s="5"/>
    </row>
    <row r="88" spans="1:18" x14ac:dyDescent="0.25">
      <c r="A88">
        <f t="shared" si="13"/>
        <v>1983</v>
      </c>
      <c r="C88" s="12">
        <f t="shared" si="11"/>
        <v>21.5</v>
      </c>
      <c r="D88" s="5">
        <f t="shared" si="12"/>
        <v>19.5</v>
      </c>
      <c r="E88" s="5"/>
      <c r="F88" s="51">
        <v>12.1</v>
      </c>
      <c r="G88" s="5"/>
      <c r="H88" s="12">
        <v>7.4</v>
      </c>
      <c r="I88" s="5">
        <v>2.2000000000000002</v>
      </c>
      <c r="J88" s="20">
        <v>11.7</v>
      </c>
      <c r="K88" s="20">
        <v>4.7</v>
      </c>
      <c r="L88" s="20"/>
      <c r="M88" s="5"/>
      <c r="N88" s="5"/>
      <c r="O88" s="12">
        <v>2</v>
      </c>
      <c r="P88" s="5"/>
      <c r="Q88" s="5"/>
      <c r="R88" s="5"/>
    </row>
    <row r="89" spans="1:18" x14ac:dyDescent="0.25">
      <c r="A89">
        <f t="shared" si="13"/>
        <v>1984</v>
      </c>
      <c r="C89" s="12">
        <f t="shared" si="11"/>
        <v>22.099999999999998</v>
      </c>
      <c r="D89" s="5">
        <f t="shared" si="12"/>
        <v>19.899999999999999</v>
      </c>
      <c r="E89" s="5"/>
      <c r="F89" s="51">
        <v>12.4</v>
      </c>
      <c r="G89" s="5"/>
      <c r="H89" s="12">
        <v>7.5</v>
      </c>
      <c r="I89" s="5">
        <v>2.2000000000000002</v>
      </c>
      <c r="J89" s="20">
        <v>11.6</v>
      </c>
      <c r="K89" s="20">
        <v>4.8</v>
      </c>
      <c r="L89" s="20"/>
      <c r="M89" s="5"/>
      <c r="N89" s="5"/>
      <c r="O89" s="12">
        <v>2.2000000000000002</v>
      </c>
      <c r="P89" s="5"/>
      <c r="Q89" s="5"/>
      <c r="R89" s="5"/>
    </row>
    <row r="90" spans="1:18" x14ac:dyDescent="0.25">
      <c r="A90">
        <f t="shared" si="13"/>
        <v>1985</v>
      </c>
      <c r="C90" s="12">
        <f t="shared" si="11"/>
        <v>22.4</v>
      </c>
      <c r="D90" s="5">
        <f t="shared" si="12"/>
        <v>19.899999999999999</v>
      </c>
      <c r="E90" s="5"/>
      <c r="F90" s="51">
        <v>12.4</v>
      </c>
      <c r="G90" s="5"/>
      <c r="H90" s="12">
        <v>7.5</v>
      </c>
      <c r="I90" s="5">
        <v>2.2000000000000002</v>
      </c>
      <c r="J90" s="20">
        <v>11.2</v>
      </c>
      <c r="K90" s="20">
        <v>4.7</v>
      </c>
      <c r="L90" s="20"/>
      <c r="M90" s="5"/>
      <c r="N90" s="5"/>
      <c r="O90" s="12">
        <v>2.5</v>
      </c>
      <c r="P90" s="5"/>
      <c r="Q90" s="5"/>
      <c r="R90" s="5"/>
    </row>
    <row r="91" spans="1:18" x14ac:dyDescent="0.25">
      <c r="A91">
        <f t="shared" si="13"/>
        <v>1986</v>
      </c>
      <c r="C91" s="12">
        <f t="shared" si="11"/>
        <v>23.2</v>
      </c>
      <c r="D91" s="5">
        <f t="shared" si="12"/>
        <v>20.2</v>
      </c>
      <c r="E91" s="5"/>
      <c r="F91" s="51">
        <v>12.9</v>
      </c>
      <c r="G91" s="5"/>
      <c r="H91" s="12">
        <v>7.3</v>
      </c>
      <c r="I91" s="5">
        <v>2.2000000000000002</v>
      </c>
      <c r="J91" s="20">
        <v>10.9</v>
      </c>
      <c r="K91" s="20">
        <v>4.5999999999999996</v>
      </c>
      <c r="L91" s="20"/>
      <c r="M91" s="5"/>
      <c r="N91" s="5"/>
      <c r="O91" s="12">
        <v>3</v>
      </c>
      <c r="P91" s="5"/>
      <c r="Q91" s="5"/>
      <c r="R91" s="5"/>
    </row>
    <row r="92" spans="1:18" x14ac:dyDescent="0.25">
      <c r="A92">
        <f t="shared" si="13"/>
        <v>1987</v>
      </c>
      <c r="C92" s="12">
        <f t="shared" si="11"/>
        <v>22.900000000000002</v>
      </c>
      <c r="D92" s="5">
        <f t="shared" si="12"/>
        <v>20.100000000000001</v>
      </c>
      <c r="E92" s="5"/>
      <c r="F92" s="51">
        <v>12.7</v>
      </c>
      <c r="G92" s="5"/>
      <c r="H92" s="12">
        <v>7.4</v>
      </c>
      <c r="I92" s="5">
        <v>2.2000000000000002</v>
      </c>
      <c r="J92" s="20">
        <v>10.8</v>
      </c>
      <c r="K92" s="20">
        <v>4.5999999999999996</v>
      </c>
      <c r="L92" s="20"/>
      <c r="M92" s="5"/>
      <c r="N92" s="5"/>
      <c r="O92" s="12">
        <v>2.8</v>
      </c>
      <c r="P92" s="5"/>
      <c r="Q92" s="5"/>
      <c r="R92" s="5"/>
    </row>
    <row r="93" spans="1:18" x14ac:dyDescent="0.25">
      <c r="A93">
        <f t="shared" si="13"/>
        <v>1988</v>
      </c>
      <c r="C93" s="12">
        <f t="shared" si="11"/>
        <v>23.400000000000002</v>
      </c>
      <c r="D93" s="5">
        <f t="shared" si="12"/>
        <v>20.100000000000001</v>
      </c>
      <c r="E93" s="5"/>
      <c r="F93" s="51">
        <v>12.4</v>
      </c>
      <c r="G93" s="5"/>
      <c r="H93" s="12">
        <v>7.7</v>
      </c>
      <c r="I93" s="5">
        <v>2.4</v>
      </c>
      <c r="J93" s="20">
        <v>10.8</v>
      </c>
      <c r="K93" s="20">
        <v>4.8</v>
      </c>
      <c r="L93" s="20"/>
      <c r="M93" s="5"/>
      <c r="N93" s="5"/>
      <c r="O93" s="12">
        <v>3.3</v>
      </c>
      <c r="P93" s="5"/>
      <c r="Q93" s="5"/>
      <c r="R93" s="5"/>
    </row>
    <row r="94" spans="1:18" x14ac:dyDescent="0.25">
      <c r="A94">
        <f t="shared" si="13"/>
        <v>1989</v>
      </c>
      <c r="C94" s="12">
        <f t="shared" si="11"/>
        <v>23.3</v>
      </c>
      <c r="D94" s="5">
        <f t="shared" si="12"/>
        <v>20.2</v>
      </c>
      <c r="E94" s="5"/>
      <c r="F94" s="51">
        <v>12.2</v>
      </c>
      <c r="G94" s="5"/>
      <c r="H94" s="12">
        <v>8</v>
      </c>
      <c r="I94" s="5">
        <v>2.5</v>
      </c>
      <c r="J94" s="20">
        <v>10.8</v>
      </c>
      <c r="K94" s="20">
        <v>5</v>
      </c>
      <c r="L94" s="20"/>
      <c r="M94" s="5"/>
      <c r="N94" s="5"/>
      <c r="O94" s="12">
        <v>3.1</v>
      </c>
      <c r="P94" s="5"/>
      <c r="Q94" s="5"/>
      <c r="R94" s="5"/>
    </row>
    <row r="95" spans="1:18" x14ac:dyDescent="0.25">
      <c r="A95">
        <f t="shared" si="13"/>
        <v>1990</v>
      </c>
      <c r="C95" s="12">
        <f t="shared" si="11"/>
        <v>22.900000000000002</v>
      </c>
      <c r="D95" s="5">
        <f t="shared" si="12"/>
        <v>20.3</v>
      </c>
      <c r="E95" s="5"/>
      <c r="F95" s="51">
        <v>12.4</v>
      </c>
      <c r="G95" s="5"/>
      <c r="H95" s="12">
        <v>7.9</v>
      </c>
      <c r="I95" s="5">
        <v>2.6</v>
      </c>
      <c r="J95" s="20">
        <v>10.4</v>
      </c>
      <c r="K95" s="20">
        <v>4.8</v>
      </c>
      <c r="L95" s="20"/>
      <c r="M95" s="5"/>
      <c r="N95" s="5"/>
      <c r="O95" s="12">
        <v>2.6</v>
      </c>
      <c r="P95" s="5"/>
      <c r="Q95" s="5"/>
      <c r="R95" s="5"/>
    </row>
    <row r="96" spans="1:18" x14ac:dyDescent="0.25">
      <c r="A96">
        <f t="shared" si="13"/>
        <v>1991</v>
      </c>
      <c r="C96" s="12">
        <f t="shared" si="11"/>
        <v>22.699999999999996</v>
      </c>
      <c r="D96" s="5">
        <f t="shared" si="12"/>
        <v>19.799999999999997</v>
      </c>
      <c r="E96" s="5"/>
      <c r="F96" s="51">
        <v>12.2</v>
      </c>
      <c r="G96" s="5"/>
      <c r="H96" s="12">
        <v>7.6</v>
      </c>
      <c r="I96" s="5">
        <v>2.5</v>
      </c>
      <c r="J96" s="20">
        <v>10</v>
      </c>
      <c r="K96" s="20">
        <v>4.5999999999999996</v>
      </c>
      <c r="L96" s="20"/>
      <c r="M96" s="5"/>
      <c r="N96" s="5"/>
      <c r="O96" s="12">
        <v>2.9</v>
      </c>
      <c r="P96" s="5"/>
      <c r="Q96" s="5"/>
      <c r="R96" s="5"/>
    </row>
    <row r="97" spans="1:18" x14ac:dyDescent="0.25">
      <c r="A97">
        <f t="shared" si="13"/>
        <v>1992</v>
      </c>
      <c r="C97" s="12">
        <f t="shared" si="11"/>
        <v>22.8</v>
      </c>
      <c r="D97" s="5">
        <f t="shared" si="12"/>
        <v>19.5</v>
      </c>
      <c r="E97" s="5"/>
      <c r="F97" s="51">
        <v>11.9</v>
      </c>
      <c r="G97" s="5"/>
      <c r="H97" s="12">
        <v>7.6</v>
      </c>
      <c r="I97" s="5">
        <v>2.5</v>
      </c>
      <c r="J97" s="20">
        <v>9.8000000000000007</v>
      </c>
      <c r="K97" s="20">
        <v>4.5999999999999996</v>
      </c>
      <c r="L97" s="20"/>
      <c r="M97" s="5"/>
      <c r="N97" s="5"/>
      <c r="O97" s="12">
        <v>3.3</v>
      </c>
      <c r="P97" s="5"/>
      <c r="Q97" s="5"/>
      <c r="R97" s="5"/>
    </row>
    <row r="98" spans="1:18" x14ac:dyDescent="0.25">
      <c r="A98">
        <f t="shared" si="13"/>
        <v>1993</v>
      </c>
      <c r="C98" s="12">
        <f t="shared" si="11"/>
        <v>23.4</v>
      </c>
      <c r="D98" s="5">
        <f t="shared" si="12"/>
        <v>19.5</v>
      </c>
      <c r="E98" s="5"/>
      <c r="F98" s="51">
        <v>12</v>
      </c>
      <c r="G98" s="5"/>
      <c r="H98" s="12">
        <v>7.5</v>
      </c>
      <c r="I98" s="5">
        <v>2.5</v>
      </c>
      <c r="J98" s="20">
        <v>9.6999999999999993</v>
      </c>
      <c r="K98" s="20">
        <v>4.5</v>
      </c>
      <c r="L98" s="20"/>
      <c r="M98" s="5"/>
      <c r="N98" s="5"/>
      <c r="O98" s="12">
        <v>3.9</v>
      </c>
      <c r="P98" s="5"/>
      <c r="Q98" s="5"/>
      <c r="R98" s="5"/>
    </row>
    <row r="99" spans="1:18" x14ac:dyDescent="0.25">
      <c r="A99">
        <f t="shared" si="13"/>
        <v>1994</v>
      </c>
      <c r="C99" s="12">
        <f t="shared" si="11"/>
        <v>23.6</v>
      </c>
      <c r="D99" s="5">
        <f t="shared" si="12"/>
        <v>19.5</v>
      </c>
      <c r="E99" s="5"/>
      <c r="F99" s="51">
        <v>11.8</v>
      </c>
      <c r="G99" s="5"/>
      <c r="H99" s="12">
        <v>7.7</v>
      </c>
      <c r="I99" s="5">
        <v>2.5</v>
      </c>
      <c r="J99" s="20">
        <v>9.6999999999999993</v>
      </c>
      <c r="K99" s="20">
        <v>4.7</v>
      </c>
      <c r="L99" s="20"/>
      <c r="M99" s="5"/>
      <c r="N99" s="5"/>
      <c r="O99" s="12">
        <v>4.0999999999999996</v>
      </c>
      <c r="P99" s="5"/>
      <c r="Q99" s="5"/>
      <c r="R99" s="5"/>
    </row>
    <row r="100" spans="1:18" x14ac:dyDescent="0.25">
      <c r="A100">
        <f t="shared" si="13"/>
        <v>1995</v>
      </c>
      <c r="C100" s="12">
        <f t="shared" si="11"/>
        <v>23.499999999999996</v>
      </c>
      <c r="D100" s="5">
        <f t="shared" si="12"/>
        <v>19.299999999999997</v>
      </c>
      <c r="E100" s="5"/>
      <c r="F100" s="51">
        <v>11.7</v>
      </c>
      <c r="G100" s="5"/>
      <c r="H100" s="12">
        <v>7.6</v>
      </c>
      <c r="I100" s="5">
        <v>2.5</v>
      </c>
      <c r="J100" s="20">
        <v>9.5</v>
      </c>
      <c r="K100" s="20">
        <v>4.5999999999999996</v>
      </c>
      <c r="L100" s="20"/>
      <c r="M100" s="5"/>
      <c r="N100" s="5"/>
      <c r="O100" s="12">
        <v>4.2</v>
      </c>
      <c r="P100" s="5"/>
      <c r="Q100" s="5"/>
      <c r="R100" s="5"/>
    </row>
    <row r="101" spans="1:18" x14ac:dyDescent="0.25">
      <c r="A101">
        <f t="shared" si="13"/>
        <v>1996</v>
      </c>
      <c r="C101" s="12">
        <f t="shared" ref="C101:C122" si="14">F101+H101+O101</f>
        <v>23.200000000000003</v>
      </c>
      <c r="D101" s="5">
        <f t="shared" ref="D101:D122" si="15">F101+H101</f>
        <v>18.8</v>
      </c>
      <c r="E101" s="5"/>
      <c r="F101" s="51">
        <v>11.5</v>
      </c>
      <c r="G101" s="5"/>
      <c r="H101" s="12">
        <v>7.3</v>
      </c>
      <c r="I101" s="5">
        <v>2.4</v>
      </c>
      <c r="J101" s="20">
        <v>9.3000000000000007</v>
      </c>
      <c r="K101" s="20">
        <v>4.5</v>
      </c>
      <c r="L101" s="20"/>
      <c r="M101" s="5"/>
      <c r="N101" s="5"/>
      <c r="O101" s="12">
        <v>4.4000000000000004</v>
      </c>
      <c r="P101" s="5"/>
      <c r="Q101" s="5"/>
      <c r="R101" s="5"/>
    </row>
    <row r="102" spans="1:18" x14ac:dyDescent="0.25">
      <c r="A102">
        <f t="shared" ref="A102:A121" si="16">A101+1</f>
        <v>1997</v>
      </c>
      <c r="C102" s="12">
        <f t="shared" si="14"/>
        <v>23.099999999999998</v>
      </c>
      <c r="D102" s="5">
        <f t="shared" si="15"/>
        <v>18.399999999999999</v>
      </c>
      <c r="E102" s="5"/>
      <c r="F102" s="51">
        <v>11.2</v>
      </c>
      <c r="G102" s="5"/>
      <c r="H102" s="12">
        <v>7.2</v>
      </c>
      <c r="I102" s="5">
        <v>2.4</v>
      </c>
      <c r="J102" s="20">
        <v>9.1999999999999993</v>
      </c>
      <c r="K102" s="20">
        <v>4.4000000000000004</v>
      </c>
      <c r="L102" s="20"/>
      <c r="M102" s="5"/>
      <c r="N102" s="5"/>
      <c r="O102" s="12">
        <v>4.7</v>
      </c>
      <c r="P102" s="5"/>
      <c r="Q102" s="5"/>
      <c r="R102" s="5"/>
    </row>
    <row r="103" spans="1:18" x14ac:dyDescent="0.25">
      <c r="A103" s="3">
        <f t="shared" si="16"/>
        <v>1998</v>
      </c>
      <c r="B103" s="10"/>
      <c r="C103" s="12">
        <f t="shared" si="14"/>
        <v>23.2</v>
      </c>
      <c r="D103" s="5">
        <f t="shared" si="15"/>
        <v>18.2</v>
      </c>
      <c r="E103" s="5"/>
      <c r="F103" s="51">
        <v>11.1</v>
      </c>
      <c r="G103" s="5"/>
      <c r="H103" s="12">
        <v>7.1</v>
      </c>
      <c r="I103" s="5">
        <v>2.4</v>
      </c>
      <c r="J103" s="20">
        <v>9.1</v>
      </c>
      <c r="K103" s="20">
        <v>4.3</v>
      </c>
      <c r="L103" s="20"/>
      <c r="M103" s="5"/>
      <c r="N103" s="5"/>
      <c r="O103" s="12">
        <v>5</v>
      </c>
      <c r="P103" s="5"/>
      <c r="Q103" s="5"/>
      <c r="R103" s="5"/>
    </row>
    <row r="104" spans="1:18" x14ac:dyDescent="0.25">
      <c r="A104">
        <f t="shared" si="16"/>
        <v>1999</v>
      </c>
      <c r="C104" s="12">
        <f t="shared" si="14"/>
        <v>22.6</v>
      </c>
      <c r="D104" s="5">
        <f t="shared" si="15"/>
        <v>17.5</v>
      </c>
      <c r="E104" s="5"/>
      <c r="F104" s="51">
        <v>10.5</v>
      </c>
      <c r="G104" s="5"/>
      <c r="H104" s="12">
        <v>7</v>
      </c>
      <c r="I104" s="5">
        <v>2.2000000000000002</v>
      </c>
      <c r="J104" s="20">
        <v>9.5</v>
      </c>
      <c r="K104" s="20">
        <v>4.3</v>
      </c>
      <c r="L104" s="20"/>
      <c r="M104" s="5"/>
      <c r="N104" s="5"/>
      <c r="O104" s="12">
        <v>5.0999999999999996</v>
      </c>
      <c r="P104" s="5"/>
      <c r="Q104" s="5"/>
      <c r="R104" s="5"/>
    </row>
    <row r="105" spans="1:18" x14ac:dyDescent="0.25">
      <c r="A105">
        <f t="shared" si="16"/>
        <v>2000</v>
      </c>
      <c r="C105" s="12">
        <f t="shared" si="14"/>
        <v>22.7</v>
      </c>
      <c r="D105" s="5">
        <f t="shared" si="15"/>
        <v>17.399999999999999</v>
      </c>
      <c r="E105" s="5"/>
      <c r="F105" s="51">
        <v>10.4</v>
      </c>
      <c r="G105" s="5"/>
      <c r="H105" s="12">
        <v>7</v>
      </c>
      <c r="I105" s="5">
        <v>2.2000000000000002</v>
      </c>
      <c r="J105" s="20">
        <v>9.6</v>
      </c>
      <c r="K105" s="20">
        <v>4.3</v>
      </c>
      <c r="L105" s="20"/>
      <c r="M105" s="5"/>
      <c r="N105" s="5"/>
      <c r="O105" s="12">
        <v>5.3</v>
      </c>
      <c r="P105" s="5"/>
      <c r="Q105" s="5"/>
      <c r="R105" s="5"/>
    </row>
    <row r="106" spans="1:18" x14ac:dyDescent="0.25">
      <c r="A106">
        <f t="shared" si="16"/>
        <v>2001</v>
      </c>
      <c r="C106" s="12">
        <f t="shared" si="14"/>
        <v>23.599999999999998</v>
      </c>
      <c r="D106" s="5">
        <f t="shared" si="15"/>
        <v>17.799999999999997</v>
      </c>
      <c r="E106" s="5"/>
      <c r="F106" s="51">
        <v>10.7</v>
      </c>
      <c r="G106" s="5"/>
      <c r="H106" s="12">
        <v>7.1</v>
      </c>
      <c r="I106" s="5">
        <v>2.2999999999999998</v>
      </c>
      <c r="J106" s="20">
        <v>9.6</v>
      </c>
      <c r="K106" s="20">
        <v>4.3</v>
      </c>
      <c r="L106" s="20"/>
      <c r="M106" s="5"/>
      <c r="N106" s="5"/>
      <c r="O106" s="12">
        <v>5.8</v>
      </c>
      <c r="P106" s="5"/>
      <c r="Q106" s="5"/>
      <c r="R106" s="5"/>
    </row>
    <row r="107" spans="1:18" x14ac:dyDescent="0.25">
      <c r="A107">
        <f t="shared" si="16"/>
        <v>2002</v>
      </c>
      <c r="C107" s="12">
        <f t="shared" si="14"/>
        <v>25.1</v>
      </c>
      <c r="D107" s="5">
        <f t="shared" si="15"/>
        <v>18</v>
      </c>
      <c r="E107" s="5"/>
      <c r="F107" s="51">
        <v>11</v>
      </c>
      <c r="G107" s="5"/>
      <c r="H107" s="12">
        <v>7</v>
      </c>
      <c r="I107" s="5">
        <v>2.4</v>
      </c>
      <c r="J107" s="20">
        <v>9.6</v>
      </c>
      <c r="K107" s="20">
        <v>4.2</v>
      </c>
      <c r="L107" s="20"/>
      <c r="M107" s="5"/>
      <c r="N107" s="5"/>
      <c r="O107" s="12">
        <v>7.1</v>
      </c>
      <c r="P107" s="5"/>
      <c r="Q107" s="5"/>
      <c r="R107" s="5"/>
    </row>
    <row r="108" spans="1:18" x14ac:dyDescent="0.25">
      <c r="A108">
        <f t="shared" si="16"/>
        <v>2003</v>
      </c>
      <c r="C108" s="12">
        <f t="shared" si="14"/>
        <v>25.8</v>
      </c>
      <c r="D108" s="5">
        <f t="shared" si="15"/>
        <v>18</v>
      </c>
      <c r="E108" s="5"/>
      <c r="F108" s="51">
        <v>10.9</v>
      </c>
      <c r="G108" s="5"/>
      <c r="H108" s="12">
        <v>7.1</v>
      </c>
      <c r="I108" s="5">
        <v>2.4</v>
      </c>
      <c r="J108" s="20">
        <v>9.6</v>
      </c>
      <c r="K108" s="20">
        <v>4.3</v>
      </c>
      <c r="L108" s="20"/>
      <c r="M108" s="5"/>
      <c r="N108" s="5"/>
      <c r="O108" s="12">
        <v>7.8</v>
      </c>
      <c r="P108" s="5"/>
      <c r="Q108" s="5"/>
      <c r="R108" s="5"/>
    </row>
    <row r="109" spans="1:18" x14ac:dyDescent="0.25">
      <c r="A109">
        <f t="shared" si="16"/>
        <v>2004</v>
      </c>
      <c r="C109" s="12">
        <f t="shared" si="14"/>
        <v>26.6</v>
      </c>
      <c r="D109" s="5">
        <f t="shared" si="15"/>
        <v>18.3</v>
      </c>
      <c r="E109" s="5"/>
      <c r="F109" s="51">
        <v>11.1</v>
      </c>
      <c r="G109" s="5"/>
      <c r="H109" s="12">
        <v>7.2</v>
      </c>
      <c r="I109" s="5">
        <v>2.5</v>
      </c>
      <c r="J109" s="20">
        <v>9.4</v>
      </c>
      <c r="K109" s="20">
        <v>4.3</v>
      </c>
      <c r="L109" s="20"/>
      <c r="M109" s="5"/>
      <c r="N109" s="5"/>
      <c r="O109" s="12">
        <v>8.3000000000000007</v>
      </c>
      <c r="P109" s="5"/>
      <c r="Q109" s="5"/>
      <c r="R109" s="5"/>
    </row>
    <row r="110" spans="1:18" x14ac:dyDescent="0.25">
      <c r="A110">
        <f t="shared" si="16"/>
        <v>2005</v>
      </c>
      <c r="C110" s="12">
        <f t="shared" si="14"/>
        <v>27.3</v>
      </c>
      <c r="D110" s="5">
        <f t="shared" si="15"/>
        <v>18.3</v>
      </c>
      <c r="E110" s="5"/>
      <c r="F110" s="51">
        <v>11</v>
      </c>
      <c r="G110" s="5"/>
      <c r="H110" s="12">
        <v>7.3</v>
      </c>
      <c r="I110" s="5">
        <v>2.5</v>
      </c>
      <c r="J110" s="20">
        <v>9.5</v>
      </c>
      <c r="K110" s="20">
        <v>4.4000000000000004</v>
      </c>
      <c r="L110" s="20"/>
      <c r="M110" s="5"/>
      <c r="N110" s="5"/>
      <c r="O110" s="12">
        <v>9</v>
      </c>
      <c r="P110" s="5"/>
      <c r="Q110" s="5"/>
      <c r="R110" s="5"/>
    </row>
    <row r="111" spans="1:18" x14ac:dyDescent="0.25">
      <c r="A111">
        <f t="shared" si="16"/>
        <v>2006</v>
      </c>
      <c r="C111" s="12">
        <f t="shared" si="14"/>
        <v>29</v>
      </c>
      <c r="D111" s="5">
        <f t="shared" si="15"/>
        <v>18.600000000000001</v>
      </c>
      <c r="E111" s="5"/>
      <c r="F111" s="51">
        <v>11.2</v>
      </c>
      <c r="G111" s="5"/>
      <c r="H111" s="12">
        <v>7.4</v>
      </c>
      <c r="I111" s="5">
        <v>2.6</v>
      </c>
      <c r="J111" s="20">
        <v>9.4</v>
      </c>
      <c r="K111" s="20">
        <v>4.4000000000000004</v>
      </c>
      <c r="L111" s="20"/>
      <c r="M111" s="5"/>
      <c r="N111" s="5"/>
      <c r="O111" s="12">
        <v>10.4</v>
      </c>
      <c r="P111" s="5"/>
      <c r="Q111" s="5"/>
      <c r="R111" s="5"/>
    </row>
    <row r="112" spans="1:18" x14ac:dyDescent="0.25">
      <c r="A112">
        <f t="shared" si="16"/>
        <v>2007</v>
      </c>
      <c r="C112" s="12">
        <f t="shared" si="14"/>
        <v>29.799999999999997</v>
      </c>
      <c r="D112" s="5">
        <f t="shared" si="15"/>
        <v>19.2</v>
      </c>
      <c r="E112" s="5"/>
      <c r="F112" s="51">
        <v>11.5</v>
      </c>
      <c r="G112" s="5"/>
      <c r="H112" s="12">
        <v>7.7</v>
      </c>
      <c r="I112" s="5">
        <v>2</v>
      </c>
      <c r="J112" s="20">
        <v>9.9</v>
      </c>
      <c r="K112" s="20">
        <v>4.8</v>
      </c>
      <c r="L112" s="20"/>
      <c r="M112" s="5"/>
      <c r="N112" s="5"/>
      <c r="O112" s="12">
        <v>10.6</v>
      </c>
      <c r="P112" s="5"/>
      <c r="Q112" s="5"/>
      <c r="R112" s="5"/>
    </row>
    <row r="113" spans="1:18" x14ac:dyDescent="0.25">
      <c r="A113">
        <f t="shared" si="16"/>
        <v>2008</v>
      </c>
      <c r="C113" s="12">
        <f t="shared" si="14"/>
        <v>30.200000000000003</v>
      </c>
      <c r="D113" s="5">
        <f t="shared" si="15"/>
        <v>19.700000000000003</v>
      </c>
      <c r="E113" s="5"/>
      <c r="F113" s="51">
        <v>11.8</v>
      </c>
      <c r="G113" s="5"/>
      <c r="H113" s="12">
        <v>7.9</v>
      </c>
      <c r="I113" s="5">
        <v>2</v>
      </c>
      <c r="J113" s="20">
        <v>10.1</v>
      </c>
      <c r="K113" s="20">
        <v>4.9000000000000004</v>
      </c>
      <c r="L113" s="20"/>
      <c r="M113" s="5"/>
      <c r="N113" s="5"/>
      <c r="O113" s="12">
        <v>10.5</v>
      </c>
      <c r="P113" s="5"/>
      <c r="Q113" s="5"/>
      <c r="R113" s="5"/>
    </row>
    <row r="114" spans="1:18" x14ac:dyDescent="0.25">
      <c r="A114">
        <f t="shared" si="16"/>
        <v>2009</v>
      </c>
      <c r="C114" s="12">
        <f t="shared" si="14"/>
        <v>30.6</v>
      </c>
      <c r="D114" s="5">
        <f t="shared" si="15"/>
        <v>20</v>
      </c>
      <c r="E114" s="5"/>
      <c r="F114" s="51">
        <v>12</v>
      </c>
      <c r="G114" s="5"/>
      <c r="H114" s="12">
        <v>8</v>
      </c>
      <c r="I114" s="5">
        <v>2</v>
      </c>
      <c r="J114" s="20">
        <v>10.199999999999999</v>
      </c>
      <c r="K114" s="20">
        <v>4.9000000000000004</v>
      </c>
      <c r="L114" s="20"/>
      <c r="M114" s="5"/>
      <c r="N114" s="5"/>
      <c r="O114" s="12">
        <v>10.6</v>
      </c>
      <c r="P114" s="5"/>
      <c r="Q114" s="5"/>
      <c r="R114" s="5"/>
    </row>
    <row r="115" spans="1:18" x14ac:dyDescent="0.25">
      <c r="A115">
        <f t="shared" si="16"/>
        <v>2010</v>
      </c>
      <c r="C115" s="12">
        <f t="shared" si="14"/>
        <v>31.6</v>
      </c>
      <c r="D115" s="5">
        <f t="shared" si="15"/>
        <v>20.700000000000003</v>
      </c>
      <c r="E115" s="5"/>
      <c r="F115" s="51">
        <v>12.4</v>
      </c>
      <c r="G115" s="5"/>
      <c r="H115" s="12">
        <v>8.3000000000000007</v>
      </c>
      <c r="I115" s="5">
        <v>2.1</v>
      </c>
      <c r="J115" s="20">
        <v>10.7</v>
      </c>
      <c r="K115" s="20">
        <v>5.2</v>
      </c>
      <c r="L115" s="20"/>
      <c r="M115" s="5"/>
      <c r="N115" s="5"/>
      <c r="O115" s="12">
        <v>10.9</v>
      </c>
      <c r="P115" s="5"/>
      <c r="Q115" s="5"/>
      <c r="R115" s="5"/>
    </row>
    <row r="116" spans="1:18" x14ac:dyDescent="0.25">
      <c r="A116">
        <f t="shared" si="16"/>
        <v>2011</v>
      </c>
      <c r="C116" s="12">
        <f t="shared" si="14"/>
        <v>32.9</v>
      </c>
      <c r="D116" s="5">
        <f t="shared" si="15"/>
        <v>21.2</v>
      </c>
      <c r="E116" s="5"/>
      <c r="F116" s="51">
        <v>12.7</v>
      </c>
      <c r="G116" s="5"/>
      <c r="H116" s="12">
        <v>8.5</v>
      </c>
      <c r="I116" s="5">
        <v>2.1</v>
      </c>
      <c r="J116" s="20">
        <v>11.2</v>
      </c>
      <c r="K116" s="20">
        <v>5.4</v>
      </c>
      <c r="L116" s="20"/>
      <c r="M116" s="5"/>
      <c r="N116" s="5"/>
      <c r="O116" s="12">
        <v>11.7</v>
      </c>
      <c r="P116" s="5"/>
      <c r="Q116" s="5"/>
      <c r="R116" s="5"/>
    </row>
    <row r="117" spans="1:18" x14ac:dyDescent="0.25">
      <c r="A117">
        <f t="shared" si="16"/>
        <v>2012</v>
      </c>
      <c r="C117" s="12">
        <f t="shared" si="14"/>
        <v>33.400000000000006</v>
      </c>
      <c r="D117" s="5">
        <f t="shared" si="15"/>
        <v>21.700000000000003</v>
      </c>
      <c r="E117" s="5"/>
      <c r="F117" s="51">
        <v>12.9</v>
      </c>
      <c r="G117" s="5"/>
      <c r="H117" s="12">
        <v>8.8000000000000007</v>
      </c>
      <c r="I117" s="5">
        <v>2.2000000000000002</v>
      </c>
      <c r="J117" s="20">
        <v>11.5</v>
      </c>
      <c r="K117" s="20">
        <v>5.5</v>
      </c>
      <c r="L117" s="20"/>
      <c r="M117" s="5"/>
      <c r="N117" s="5"/>
      <c r="O117" s="12">
        <v>11.7</v>
      </c>
      <c r="P117" s="5"/>
      <c r="Q117" s="5"/>
      <c r="R117" s="5"/>
    </row>
    <row r="118" spans="1:18" x14ac:dyDescent="0.25">
      <c r="A118">
        <f t="shared" si="16"/>
        <v>2013</v>
      </c>
      <c r="C118" s="12">
        <f t="shared" si="14"/>
        <v>34.6</v>
      </c>
      <c r="D118" s="5">
        <f t="shared" si="15"/>
        <v>22.2</v>
      </c>
      <c r="E118" s="5"/>
      <c r="F118" s="51">
        <v>13</v>
      </c>
      <c r="G118" s="5"/>
      <c r="H118" s="12">
        <v>9.1999999999999993</v>
      </c>
      <c r="I118" s="5">
        <v>2.4</v>
      </c>
      <c r="J118" s="20">
        <v>12</v>
      </c>
      <c r="K118" s="20">
        <v>5.7</v>
      </c>
      <c r="L118" s="20"/>
      <c r="M118" s="5"/>
      <c r="N118" s="5"/>
      <c r="O118" s="12">
        <v>12.4</v>
      </c>
      <c r="P118" s="5"/>
      <c r="Q118" s="5"/>
      <c r="R118" s="5"/>
    </row>
    <row r="119" spans="1:18" x14ac:dyDescent="0.25">
      <c r="A119">
        <f t="shared" si="16"/>
        <v>2014</v>
      </c>
      <c r="C119" s="12">
        <f t="shared" si="14"/>
        <v>36.299999999999997</v>
      </c>
      <c r="D119" s="5">
        <f t="shared" si="15"/>
        <v>23</v>
      </c>
      <c r="E119" s="5"/>
      <c r="F119" s="51">
        <v>13.4</v>
      </c>
      <c r="G119" s="5"/>
      <c r="H119" s="12">
        <v>9.6</v>
      </c>
      <c r="I119" s="5">
        <v>2.5</v>
      </c>
      <c r="J119" s="20">
        <v>12.5</v>
      </c>
      <c r="K119" s="20">
        <v>6.1</v>
      </c>
      <c r="L119" s="20"/>
      <c r="M119" s="5"/>
      <c r="N119" s="5"/>
      <c r="O119" s="12">
        <v>13.3</v>
      </c>
      <c r="P119" s="5"/>
      <c r="Q119" s="5"/>
      <c r="R119" s="5"/>
    </row>
    <row r="120" spans="1:18" x14ac:dyDescent="0.25">
      <c r="A120">
        <f t="shared" si="16"/>
        <v>2015</v>
      </c>
      <c r="C120" s="12">
        <f t="shared" si="14"/>
        <v>38.9</v>
      </c>
      <c r="D120" s="5">
        <f t="shared" si="15"/>
        <v>24</v>
      </c>
      <c r="E120" s="5"/>
      <c r="F120" s="51">
        <v>13.7</v>
      </c>
      <c r="G120" s="5"/>
      <c r="H120" s="12">
        <v>10.3</v>
      </c>
      <c r="I120" s="5">
        <v>2.7</v>
      </c>
      <c r="J120" s="20">
        <v>13.2</v>
      </c>
      <c r="K120" s="20">
        <v>6.5</v>
      </c>
      <c r="L120" s="20"/>
      <c r="M120" s="5"/>
      <c r="N120" s="5"/>
      <c r="O120" s="12">
        <v>14.9</v>
      </c>
      <c r="P120" s="5"/>
      <c r="Q120" s="5"/>
      <c r="R120" s="5"/>
    </row>
    <row r="121" spans="1:18" x14ac:dyDescent="0.25">
      <c r="A121">
        <f t="shared" si="16"/>
        <v>2016</v>
      </c>
      <c r="C121" s="12">
        <f t="shared" si="14"/>
        <v>43.1</v>
      </c>
      <c r="D121" s="5">
        <f t="shared" si="15"/>
        <v>24.700000000000003</v>
      </c>
      <c r="E121" s="5"/>
      <c r="F121" s="51">
        <v>13.9</v>
      </c>
      <c r="G121" s="5"/>
      <c r="H121" s="12">
        <v>10.8</v>
      </c>
      <c r="I121" s="5">
        <v>2.9</v>
      </c>
      <c r="J121" s="20">
        <v>13.3</v>
      </c>
      <c r="K121" s="20">
        <v>6.8</v>
      </c>
      <c r="L121" s="20"/>
      <c r="M121" s="5"/>
      <c r="N121" s="5"/>
      <c r="O121" s="12">
        <v>18.399999999999999</v>
      </c>
      <c r="P121" s="5"/>
      <c r="Q121" s="5"/>
      <c r="R121" s="5"/>
    </row>
    <row r="122" spans="1:18" x14ac:dyDescent="0.25">
      <c r="A122" s="54">
        <v>2017</v>
      </c>
      <c r="B122" s="54"/>
      <c r="C122" s="50">
        <f t="shared" si="14"/>
        <v>45.8</v>
      </c>
      <c r="D122" s="14">
        <f t="shared" si="15"/>
        <v>25.5</v>
      </c>
      <c r="E122" s="14"/>
      <c r="F122" s="55">
        <v>14.5</v>
      </c>
      <c r="G122" s="14"/>
      <c r="H122" s="50">
        <v>11</v>
      </c>
      <c r="I122" s="14">
        <v>3.1</v>
      </c>
      <c r="J122" s="34">
        <v>13.6</v>
      </c>
      <c r="K122" s="34">
        <v>6.8</v>
      </c>
      <c r="L122" s="34"/>
      <c r="M122" s="14"/>
      <c r="N122" s="14"/>
      <c r="O122" s="50">
        <v>20.3</v>
      </c>
      <c r="P122" s="14"/>
      <c r="Q122" s="14"/>
      <c r="R122" s="14"/>
    </row>
    <row r="123" spans="1:18" x14ac:dyDescent="0.25">
      <c r="A123" t="s">
        <v>185</v>
      </c>
    </row>
    <row r="124" spans="1:18" x14ac:dyDescent="0.25">
      <c r="A124" s="52"/>
      <c r="B124" s="52"/>
      <c r="E124" s="52"/>
      <c r="F124" s="56"/>
      <c r="G124" s="52"/>
      <c r="H124" s="56"/>
      <c r="I124" s="52"/>
      <c r="J124" s="52"/>
      <c r="K124" s="52"/>
      <c r="L124" s="52"/>
      <c r="M124" s="52"/>
      <c r="N124" s="10"/>
      <c r="O124" s="56"/>
      <c r="P124" s="56"/>
      <c r="Q124" s="56"/>
      <c r="R124" s="56"/>
    </row>
    <row r="125" spans="1:18" x14ac:dyDescent="0.25">
      <c r="A125" s="23"/>
      <c r="B125" s="23"/>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S125"/>
  <sheetViews>
    <sheetView zoomScaleNormal="100" workbookViewId="0">
      <pane xSplit="1" ySplit="4" topLeftCell="B5" activePane="bottomRight" state="frozen"/>
      <selection activeCell="A2" sqref="A2"/>
      <selection pane="topRight" activeCell="B2" sqref="B2"/>
      <selection pane="bottomLeft" activeCell="A5" sqref="A5"/>
      <selection pane="bottomRight"/>
    </sheetView>
  </sheetViews>
  <sheetFormatPr defaultRowHeight="15" x14ac:dyDescent="0.25"/>
  <cols>
    <col min="2" max="2" width="3.28515625" customWidth="1"/>
    <col min="3" max="4" width="13.5703125" customWidth="1"/>
    <col min="5" max="5" width="3.28515625" customWidth="1"/>
    <col min="6" max="6" width="13.5703125" customWidth="1"/>
    <col min="7" max="7" width="3.28515625" customWidth="1"/>
    <col min="8" max="11" width="13.5703125" customWidth="1"/>
    <col min="12" max="12" width="3.28515625" customWidth="1"/>
    <col min="13" max="13" width="13.5703125" customWidth="1"/>
    <col min="14" max="14" width="9.5703125" customWidth="1"/>
  </cols>
  <sheetData>
    <row r="3" spans="1:45" x14ac:dyDescent="0.25">
      <c r="C3" s="83" t="s">
        <v>25</v>
      </c>
      <c r="D3" s="83"/>
      <c r="E3" s="83"/>
      <c r="F3" s="83"/>
      <c r="G3" s="83"/>
      <c r="H3" s="3"/>
      <c r="I3" s="3"/>
      <c r="J3" s="3"/>
      <c r="K3" s="3"/>
      <c r="L3" s="3"/>
      <c r="M3" s="3"/>
    </row>
    <row r="4" spans="1:45" ht="46.5" customHeight="1" x14ac:dyDescent="0.25">
      <c r="A4" s="59" t="s">
        <v>0</v>
      </c>
      <c r="B4" s="59"/>
      <c r="C4" s="76" t="s">
        <v>24</v>
      </c>
      <c r="D4" s="91" t="s">
        <v>196</v>
      </c>
      <c r="E4" s="79"/>
      <c r="F4" s="79" t="s">
        <v>1</v>
      </c>
      <c r="G4" s="79"/>
      <c r="H4" s="76" t="s">
        <v>72</v>
      </c>
      <c r="I4" s="59" t="s">
        <v>56</v>
      </c>
      <c r="J4" s="59" t="s">
        <v>68</v>
      </c>
      <c r="K4" s="60" t="s">
        <v>69</v>
      </c>
      <c r="L4" s="60"/>
      <c r="M4" s="76" t="s">
        <v>184</v>
      </c>
      <c r="N4" s="45"/>
    </row>
    <row r="5" spans="1:45" ht="15" customHeight="1" x14ac:dyDescent="0.25">
      <c r="A5">
        <v>1900</v>
      </c>
      <c r="E5" s="12"/>
      <c r="F5" s="12">
        <v>13.1</v>
      </c>
      <c r="G5" s="12"/>
      <c r="H5" s="12"/>
      <c r="I5" s="21"/>
      <c r="J5">
        <v>19.5</v>
      </c>
      <c r="M5" s="1"/>
    </row>
    <row r="6" spans="1:45" x14ac:dyDescent="0.25">
      <c r="A6">
        <f t="shared" ref="A6:A69" si="0">A5+1</f>
        <v>1901</v>
      </c>
      <c r="E6" s="12"/>
      <c r="F6" s="12">
        <v>13.3</v>
      </c>
      <c r="G6" s="12"/>
      <c r="H6" s="12"/>
      <c r="I6" s="21"/>
      <c r="J6">
        <v>20.399999999999999</v>
      </c>
      <c r="M6" s="1"/>
      <c r="AS6" s="2"/>
    </row>
    <row r="7" spans="1:45" x14ac:dyDescent="0.25">
      <c r="A7">
        <f t="shared" si="0"/>
        <v>1902</v>
      </c>
      <c r="E7" s="12"/>
      <c r="F7" s="12">
        <v>13.5</v>
      </c>
      <c r="G7" s="12"/>
      <c r="H7" s="12"/>
      <c r="I7" s="21"/>
      <c r="J7">
        <v>20.3</v>
      </c>
      <c r="M7" s="1"/>
    </row>
    <row r="8" spans="1:45" x14ac:dyDescent="0.25">
      <c r="A8">
        <f t="shared" si="0"/>
        <v>1903</v>
      </c>
      <c r="E8" s="12"/>
      <c r="F8" s="12">
        <v>14.3</v>
      </c>
      <c r="G8" s="12"/>
      <c r="H8" s="12"/>
      <c r="I8" s="21"/>
      <c r="J8">
        <v>21.6</v>
      </c>
      <c r="M8" s="1"/>
    </row>
    <row r="9" spans="1:45" x14ac:dyDescent="0.25">
      <c r="A9">
        <f t="shared" si="0"/>
        <v>1904</v>
      </c>
      <c r="E9" s="12"/>
      <c r="F9" s="12">
        <v>15.4</v>
      </c>
      <c r="G9" s="12"/>
      <c r="H9" s="12"/>
      <c r="I9" s="21"/>
      <c r="J9">
        <v>21.8</v>
      </c>
      <c r="M9" s="1"/>
    </row>
    <row r="10" spans="1:45" x14ac:dyDescent="0.25">
      <c r="A10">
        <f t="shared" si="0"/>
        <v>1905</v>
      </c>
      <c r="E10" s="12"/>
      <c r="F10" s="12">
        <v>17.5</v>
      </c>
      <c r="G10" s="12"/>
      <c r="H10" s="12"/>
      <c r="I10" s="21"/>
      <c r="J10">
        <v>22.1</v>
      </c>
      <c r="M10" s="1"/>
    </row>
    <row r="11" spans="1:45" x14ac:dyDescent="0.25">
      <c r="A11">
        <f t="shared" si="0"/>
        <v>1906</v>
      </c>
      <c r="E11" s="12"/>
      <c r="F11" s="12">
        <v>16.399999999999999</v>
      </c>
      <c r="G11" s="12"/>
      <c r="H11" s="12"/>
      <c r="I11" s="21"/>
      <c r="J11">
        <v>23</v>
      </c>
      <c r="M11" s="1"/>
    </row>
    <row r="12" spans="1:45" x14ac:dyDescent="0.25">
      <c r="A12">
        <f t="shared" si="0"/>
        <v>1907</v>
      </c>
      <c r="E12" s="12"/>
      <c r="F12" s="12">
        <v>18.2</v>
      </c>
      <c r="G12" s="12"/>
      <c r="H12" s="12"/>
      <c r="I12" s="21"/>
      <c r="J12">
        <v>24.6</v>
      </c>
      <c r="M12" s="1"/>
    </row>
    <row r="13" spans="1:45" x14ac:dyDescent="0.25">
      <c r="A13">
        <f t="shared" si="0"/>
        <v>1908</v>
      </c>
      <c r="E13" s="12"/>
      <c r="F13" s="12">
        <v>21.1</v>
      </c>
      <c r="G13" s="12"/>
      <c r="H13" s="12"/>
      <c r="I13" s="21"/>
      <c r="J13">
        <v>22.5</v>
      </c>
      <c r="M13" s="1"/>
    </row>
    <row r="14" spans="1:45" x14ac:dyDescent="0.25">
      <c r="A14" s="3">
        <f t="shared" si="0"/>
        <v>1909</v>
      </c>
      <c r="B14" s="10"/>
      <c r="E14" s="12"/>
      <c r="F14" s="12">
        <v>20</v>
      </c>
      <c r="G14" s="12"/>
      <c r="H14" s="12"/>
      <c r="I14" s="21"/>
      <c r="J14">
        <v>22.6</v>
      </c>
      <c r="M14" s="1"/>
      <c r="N14" s="10"/>
    </row>
    <row r="15" spans="1:45" ht="15" customHeight="1" x14ac:dyDescent="0.25">
      <c r="A15">
        <f t="shared" si="0"/>
        <v>1910</v>
      </c>
      <c r="E15" s="12"/>
      <c r="F15" s="12">
        <v>19.399999999999999</v>
      </c>
      <c r="G15" s="12"/>
      <c r="H15" s="12"/>
      <c r="I15" s="21"/>
      <c r="J15">
        <v>22.3</v>
      </c>
      <c r="M15" s="1"/>
    </row>
    <row r="16" spans="1:45" x14ac:dyDescent="0.25">
      <c r="A16">
        <f t="shared" si="0"/>
        <v>1911</v>
      </c>
      <c r="E16" s="12"/>
      <c r="F16" s="12">
        <v>20</v>
      </c>
      <c r="G16" s="12"/>
      <c r="H16" s="12"/>
      <c r="I16" s="21"/>
      <c r="J16">
        <v>23.2</v>
      </c>
      <c r="M16" s="1"/>
    </row>
    <row r="17" spans="1:14" x14ac:dyDescent="0.25">
      <c r="A17">
        <f t="shared" si="0"/>
        <v>1912</v>
      </c>
      <c r="E17" s="12"/>
      <c r="F17" s="12">
        <v>19.7</v>
      </c>
      <c r="G17" s="12"/>
      <c r="H17" s="12"/>
      <c r="I17" s="21"/>
      <c r="J17">
        <v>22.2</v>
      </c>
      <c r="M17" s="1"/>
    </row>
    <row r="18" spans="1:14" x14ac:dyDescent="0.25">
      <c r="A18">
        <f t="shared" si="0"/>
        <v>1913</v>
      </c>
      <c r="E18" s="12"/>
      <c r="F18" s="12">
        <v>19.2</v>
      </c>
      <c r="G18" s="12"/>
      <c r="H18" s="12"/>
      <c r="I18" s="21"/>
      <c r="J18">
        <v>21.7</v>
      </c>
      <c r="M18" s="1"/>
    </row>
    <row r="19" spans="1:14" x14ac:dyDescent="0.25">
      <c r="A19">
        <f t="shared" si="0"/>
        <v>1914</v>
      </c>
      <c r="E19" s="12"/>
      <c r="F19" s="12">
        <v>20.100000000000001</v>
      </c>
      <c r="G19" s="12"/>
      <c r="H19" s="12"/>
      <c r="I19" s="21"/>
      <c r="J19">
        <v>21.3</v>
      </c>
      <c r="M19" s="1"/>
    </row>
    <row r="20" spans="1:14" x14ac:dyDescent="0.25">
      <c r="A20">
        <f t="shared" si="0"/>
        <v>1915</v>
      </c>
      <c r="E20" s="12"/>
      <c r="F20" s="12">
        <v>20.5</v>
      </c>
      <c r="G20" s="12"/>
      <c r="H20" s="12"/>
      <c r="I20" s="21"/>
      <c r="J20">
        <v>20.5</v>
      </c>
      <c r="M20" s="1"/>
    </row>
    <row r="21" spans="1:14" x14ac:dyDescent="0.25">
      <c r="A21">
        <f t="shared" si="0"/>
        <v>1916</v>
      </c>
      <c r="E21" s="12"/>
      <c r="F21" s="12">
        <v>17.8</v>
      </c>
      <c r="G21" s="12"/>
      <c r="H21" s="12"/>
      <c r="I21" s="21"/>
      <c r="J21">
        <v>20.100000000000001</v>
      </c>
      <c r="M21" s="1"/>
    </row>
    <row r="22" spans="1:14" x14ac:dyDescent="0.25">
      <c r="A22">
        <f t="shared" si="0"/>
        <v>1917</v>
      </c>
      <c r="E22" s="12"/>
      <c r="F22" s="12">
        <v>16.7</v>
      </c>
      <c r="G22" s="12"/>
      <c r="H22" s="12"/>
      <c r="I22" s="21"/>
      <c r="J22">
        <v>19</v>
      </c>
      <c r="M22" s="1"/>
    </row>
    <row r="23" spans="1:14" x14ac:dyDescent="0.25">
      <c r="A23">
        <f t="shared" si="0"/>
        <v>1918</v>
      </c>
      <c r="E23" s="12"/>
      <c r="F23" s="12">
        <v>15.7</v>
      </c>
      <c r="G23" s="12"/>
      <c r="H23" s="12"/>
      <c r="I23" s="21"/>
      <c r="J23">
        <v>16.600000000000001</v>
      </c>
      <c r="M23" s="1"/>
    </row>
    <row r="24" spans="1:14" x14ac:dyDescent="0.25">
      <c r="A24">
        <f t="shared" si="0"/>
        <v>1919</v>
      </c>
      <c r="E24" s="12"/>
      <c r="F24" s="12">
        <v>15.1</v>
      </c>
      <c r="G24" s="12"/>
      <c r="H24" s="12"/>
      <c r="I24" s="21"/>
      <c r="J24">
        <v>14.6</v>
      </c>
      <c r="M24" s="1"/>
    </row>
    <row r="25" spans="1:14" x14ac:dyDescent="0.25">
      <c r="A25" s="3">
        <f t="shared" si="0"/>
        <v>1920</v>
      </c>
      <c r="B25" s="10"/>
      <c r="E25" s="12"/>
      <c r="F25" s="12">
        <v>13.4</v>
      </c>
      <c r="G25" s="12"/>
      <c r="H25" s="12"/>
      <c r="I25" s="21"/>
      <c r="J25">
        <v>13.4</v>
      </c>
      <c r="M25" s="1"/>
      <c r="N25" s="10"/>
    </row>
    <row r="26" spans="1:14" x14ac:dyDescent="0.25">
      <c r="A26">
        <f t="shared" si="0"/>
        <v>1921</v>
      </c>
      <c r="E26" s="12"/>
      <c r="F26" s="12">
        <v>16.3</v>
      </c>
      <c r="G26" s="12"/>
      <c r="H26" s="12"/>
      <c r="I26" s="21"/>
      <c r="J26">
        <v>13.9</v>
      </c>
      <c r="K26" s="5"/>
      <c r="L26" s="5"/>
      <c r="M26" s="1"/>
    </row>
    <row r="27" spans="1:14" x14ac:dyDescent="0.25">
      <c r="A27">
        <f t="shared" si="0"/>
        <v>1922</v>
      </c>
      <c r="E27" s="12"/>
      <c r="F27" s="12">
        <v>15.6</v>
      </c>
      <c r="G27" s="12"/>
      <c r="H27" s="12"/>
      <c r="I27" s="21"/>
      <c r="J27">
        <v>14.1</v>
      </c>
      <c r="K27" s="5"/>
      <c r="L27" s="5"/>
      <c r="M27" s="1"/>
    </row>
    <row r="28" spans="1:14" x14ac:dyDescent="0.25">
      <c r="A28">
        <f t="shared" si="0"/>
        <v>1923</v>
      </c>
      <c r="E28" s="12"/>
      <c r="F28" s="12">
        <v>15.3</v>
      </c>
      <c r="G28" s="12"/>
      <c r="H28" s="12"/>
      <c r="I28" s="21"/>
      <c r="J28">
        <v>13.4</v>
      </c>
      <c r="K28" s="5"/>
      <c r="L28" s="5"/>
      <c r="M28" s="1"/>
    </row>
    <row r="29" spans="1:14" x14ac:dyDescent="0.25">
      <c r="A29">
        <f t="shared" si="0"/>
        <v>1924</v>
      </c>
      <c r="E29" s="12"/>
      <c r="F29" s="12">
        <v>15.7</v>
      </c>
      <c r="G29" s="12"/>
      <c r="H29" s="12"/>
      <c r="I29" s="21"/>
      <c r="J29">
        <v>13.1</v>
      </c>
      <c r="K29" s="5"/>
      <c r="L29" s="5"/>
      <c r="M29" s="1"/>
    </row>
    <row r="30" spans="1:14" x14ac:dyDescent="0.25">
      <c r="A30">
        <f t="shared" si="0"/>
        <v>1925</v>
      </c>
      <c r="E30" s="12"/>
      <c r="F30" s="12">
        <v>15.8</v>
      </c>
      <c r="G30" s="12"/>
      <c r="H30" s="12"/>
      <c r="I30" s="21"/>
      <c r="J30">
        <v>13.1</v>
      </c>
      <c r="K30" s="5"/>
      <c r="L30" s="5"/>
      <c r="M30" s="1"/>
    </row>
    <row r="31" spans="1:14" x14ac:dyDescent="0.25">
      <c r="A31">
        <f t="shared" si="0"/>
        <v>1926</v>
      </c>
      <c r="E31" s="12"/>
      <c r="F31" s="12">
        <v>16.600000000000001</v>
      </c>
      <c r="G31" s="12"/>
      <c r="H31" s="12"/>
      <c r="I31" s="21"/>
      <c r="J31">
        <v>12.8</v>
      </c>
      <c r="K31" s="5"/>
      <c r="L31" s="5"/>
      <c r="M31" s="1"/>
    </row>
    <row r="32" spans="1:14" x14ac:dyDescent="0.25">
      <c r="A32">
        <f t="shared" si="0"/>
        <v>1927</v>
      </c>
      <c r="E32" s="12"/>
      <c r="F32" s="12">
        <v>17.2</v>
      </c>
      <c r="G32" s="12"/>
      <c r="H32" s="12"/>
      <c r="I32" s="21"/>
      <c r="J32">
        <v>12.9</v>
      </c>
      <c r="K32" s="5"/>
      <c r="L32" s="5"/>
      <c r="M32" s="1"/>
    </row>
    <row r="33" spans="1:14" x14ac:dyDescent="0.25">
      <c r="A33">
        <f t="shared" si="0"/>
        <v>1928</v>
      </c>
      <c r="E33" s="12"/>
      <c r="F33" s="12">
        <v>17.7</v>
      </c>
      <c r="G33" s="12"/>
      <c r="H33" s="12"/>
      <c r="I33" s="21"/>
      <c r="J33">
        <v>12.8</v>
      </c>
      <c r="K33" s="5"/>
      <c r="L33" s="5"/>
      <c r="M33" s="1"/>
    </row>
    <row r="34" spans="1:14" x14ac:dyDescent="0.25">
      <c r="A34" s="3">
        <f t="shared" si="0"/>
        <v>1929</v>
      </c>
      <c r="B34" s="10"/>
      <c r="E34" s="12"/>
      <c r="F34" s="12">
        <v>18</v>
      </c>
      <c r="G34" s="12"/>
      <c r="H34" s="12"/>
      <c r="I34" s="21"/>
      <c r="J34">
        <v>12.1</v>
      </c>
      <c r="K34" s="5"/>
      <c r="L34" s="5"/>
      <c r="M34" s="1"/>
      <c r="N34" s="10"/>
    </row>
    <row r="35" spans="1:14" x14ac:dyDescent="0.25">
      <c r="A35">
        <f t="shared" si="0"/>
        <v>1930</v>
      </c>
      <c r="E35" s="12"/>
      <c r="F35" s="12">
        <v>19.899999999999999</v>
      </c>
      <c r="G35" s="12"/>
      <c r="H35" s="12"/>
      <c r="I35" s="21"/>
      <c r="J35">
        <v>11.9</v>
      </c>
      <c r="K35" s="5"/>
      <c r="L35" s="5"/>
      <c r="M35" s="1"/>
    </row>
    <row r="36" spans="1:14" x14ac:dyDescent="0.25">
      <c r="A36">
        <f t="shared" si="0"/>
        <v>1931</v>
      </c>
      <c r="E36" s="12"/>
      <c r="F36" s="12">
        <v>21.4</v>
      </c>
      <c r="G36" s="12"/>
      <c r="H36" s="12"/>
      <c r="I36" s="21"/>
      <c r="J36">
        <v>12.1</v>
      </c>
      <c r="K36" s="5"/>
      <c r="L36" s="5"/>
      <c r="M36" s="1"/>
    </row>
    <row r="37" spans="1:14" x14ac:dyDescent="0.25">
      <c r="A37">
        <f t="shared" si="0"/>
        <v>1932</v>
      </c>
      <c r="E37" s="12"/>
      <c r="F37" s="12">
        <v>21.9</v>
      </c>
      <c r="G37" s="12"/>
      <c r="H37" s="12"/>
      <c r="I37" s="21"/>
      <c r="J37">
        <v>11.6</v>
      </c>
      <c r="K37" s="5"/>
      <c r="L37" s="5"/>
      <c r="M37" s="1"/>
    </row>
    <row r="38" spans="1:14" x14ac:dyDescent="0.25">
      <c r="A38">
        <f t="shared" si="0"/>
        <v>1933</v>
      </c>
      <c r="E38" s="12"/>
      <c r="F38" s="12">
        <v>20.100000000000001</v>
      </c>
      <c r="G38" s="12"/>
      <c r="H38" s="12"/>
      <c r="I38" s="21"/>
      <c r="J38">
        <v>11.9</v>
      </c>
      <c r="K38" s="5"/>
      <c r="L38" s="5"/>
      <c r="M38" s="1"/>
    </row>
    <row r="39" spans="1:14" x14ac:dyDescent="0.25">
      <c r="A39">
        <f t="shared" si="0"/>
        <v>1934</v>
      </c>
      <c r="E39" s="12"/>
      <c r="F39" s="12">
        <v>18.399999999999999</v>
      </c>
      <c r="G39" s="12"/>
      <c r="H39" s="12"/>
      <c r="I39" s="21"/>
      <c r="J39">
        <v>12</v>
      </c>
      <c r="K39" s="5"/>
      <c r="L39" s="5"/>
      <c r="M39" s="1"/>
    </row>
    <row r="40" spans="1:14" x14ac:dyDescent="0.25">
      <c r="A40">
        <f t="shared" si="0"/>
        <v>1935</v>
      </c>
      <c r="E40" s="12"/>
      <c r="F40" s="12">
        <v>17.5</v>
      </c>
      <c r="G40" s="12"/>
      <c r="H40" s="12"/>
      <c r="I40" s="21"/>
      <c r="J40">
        <v>12.2</v>
      </c>
      <c r="K40" s="5"/>
      <c r="L40" s="5"/>
      <c r="M40" s="1"/>
    </row>
    <row r="41" spans="1:14" x14ac:dyDescent="0.25">
      <c r="A41">
        <f t="shared" si="0"/>
        <v>1936</v>
      </c>
      <c r="E41" s="12"/>
      <c r="F41" s="12">
        <v>17.3</v>
      </c>
      <c r="G41" s="12"/>
      <c r="H41" s="12"/>
      <c r="I41" s="21"/>
      <c r="J41">
        <v>12.5</v>
      </c>
      <c r="K41" s="5"/>
      <c r="L41" s="5"/>
      <c r="M41" s="1"/>
    </row>
    <row r="42" spans="1:14" ht="15" customHeight="1" x14ac:dyDescent="0.25">
      <c r="A42">
        <f t="shared" si="0"/>
        <v>1937</v>
      </c>
      <c r="E42" s="12"/>
      <c r="F42" s="12">
        <v>17.899999999999999</v>
      </c>
      <c r="G42" s="12"/>
      <c r="H42" s="12"/>
      <c r="I42" s="21"/>
      <c r="J42">
        <v>12.5</v>
      </c>
      <c r="K42" s="5"/>
      <c r="L42" s="5"/>
      <c r="M42" s="1"/>
    </row>
    <row r="43" spans="1:14" x14ac:dyDescent="0.25">
      <c r="A43" s="13">
        <f t="shared" si="0"/>
        <v>1938</v>
      </c>
      <c r="B43" s="11"/>
      <c r="E43" s="12"/>
      <c r="F43" s="12">
        <v>18.100000000000001</v>
      </c>
      <c r="G43" s="12"/>
      <c r="H43" s="12"/>
      <c r="I43" s="21"/>
      <c r="J43">
        <v>12.1</v>
      </c>
      <c r="K43" s="5"/>
      <c r="L43" s="5"/>
      <c r="M43" s="1"/>
      <c r="N43" s="11"/>
    </row>
    <row r="44" spans="1:14" x14ac:dyDescent="0.25">
      <c r="A44">
        <f t="shared" si="0"/>
        <v>1939</v>
      </c>
      <c r="E44" s="12"/>
      <c r="F44" s="12">
        <v>16.7</v>
      </c>
      <c r="G44" s="12"/>
      <c r="H44" s="12"/>
      <c r="I44" s="21"/>
      <c r="J44">
        <v>12</v>
      </c>
      <c r="K44" s="5"/>
      <c r="L44" s="5"/>
      <c r="M44" s="1"/>
    </row>
    <row r="45" spans="1:14" x14ac:dyDescent="0.25">
      <c r="A45">
        <f t="shared" si="0"/>
        <v>1940</v>
      </c>
      <c r="E45" s="12"/>
      <c r="F45" s="12">
        <v>16.8</v>
      </c>
      <c r="G45" s="12"/>
      <c r="H45" s="12"/>
      <c r="I45" s="21"/>
      <c r="J45">
        <v>12</v>
      </c>
      <c r="K45" s="5"/>
      <c r="L45" s="5"/>
      <c r="M45" s="1"/>
    </row>
    <row r="46" spans="1:14" x14ac:dyDescent="0.25">
      <c r="A46">
        <f t="shared" si="0"/>
        <v>1941</v>
      </c>
      <c r="E46" s="12"/>
      <c r="F46" s="12">
        <v>15</v>
      </c>
      <c r="G46" s="12"/>
      <c r="H46" s="12"/>
      <c r="I46" s="21"/>
      <c r="J46">
        <v>12.2</v>
      </c>
      <c r="K46" s="5"/>
      <c r="L46" s="5"/>
      <c r="M46" s="1"/>
    </row>
    <row r="47" spans="1:14" x14ac:dyDescent="0.25">
      <c r="A47">
        <f t="shared" si="0"/>
        <v>1942</v>
      </c>
      <c r="E47" s="12"/>
      <c r="F47" s="12">
        <v>14</v>
      </c>
      <c r="G47" s="12"/>
      <c r="H47" s="12"/>
      <c r="I47" s="21"/>
      <c r="J47">
        <v>12.5</v>
      </c>
      <c r="K47" s="5"/>
      <c r="L47" s="5"/>
      <c r="M47" s="1"/>
    </row>
    <row r="48" spans="1:14" x14ac:dyDescent="0.25">
      <c r="A48">
        <f t="shared" si="0"/>
        <v>1943</v>
      </c>
      <c r="E48" s="12"/>
      <c r="F48" s="12">
        <v>12</v>
      </c>
      <c r="G48" s="12"/>
      <c r="H48" s="12"/>
      <c r="I48" s="21"/>
      <c r="J48">
        <v>12.3</v>
      </c>
      <c r="K48" s="5"/>
      <c r="L48" s="5"/>
      <c r="M48" s="1"/>
    </row>
    <row r="49" spans="1:14" x14ac:dyDescent="0.25">
      <c r="A49">
        <f t="shared" si="0"/>
        <v>1944</v>
      </c>
      <c r="E49" s="12"/>
      <c r="F49" s="12">
        <v>11.5</v>
      </c>
      <c r="G49" s="12"/>
      <c r="H49" s="12"/>
      <c r="I49" s="21"/>
      <c r="J49">
        <v>11.1</v>
      </c>
      <c r="K49" s="5"/>
      <c r="L49" s="5"/>
      <c r="M49" s="1"/>
    </row>
    <row r="50" spans="1:14" x14ac:dyDescent="0.25">
      <c r="A50">
        <f t="shared" si="0"/>
        <v>1945</v>
      </c>
      <c r="E50" s="12"/>
      <c r="F50" s="12">
        <v>12.7</v>
      </c>
      <c r="G50" s="12"/>
      <c r="H50" s="12"/>
      <c r="I50" s="21"/>
      <c r="J50">
        <v>11.8</v>
      </c>
      <c r="K50" s="5"/>
      <c r="L50" s="5"/>
      <c r="M50" s="1"/>
    </row>
    <row r="51" spans="1:14" x14ac:dyDescent="0.25">
      <c r="A51">
        <f t="shared" si="0"/>
        <v>1946</v>
      </c>
      <c r="E51" s="12"/>
      <c r="F51" s="12">
        <v>13.2</v>
      </c>
      <c r="G51" s="12"/>
      <c r="H51" s="12"/>
      <c r="I51" s="21"/>
      <c r="J51">
        <v>12.3</v>
      </c>
      <c r="K51" s="5"/>
      <c r="L51" s="5"/>
      <c r="M51" s="1"/>
    </row>
    <row r="52" spans="1:14" ht="15" customHeight="1" x14ac:dyDescent="0.25">
      <c r="A52">
        <f t="shared" si="0"/>
        <v>1947</v>
      </c>
      <c r="E52" s="12"/>
      <c r="F52" s="12">
        <v>13.4</v>
      </c>
      <c r="G52" s="12"/>
      <c r="H52" s="12"/>
      <c r="I52" s="21"/>
      <c r="J52">
        <v>13.3</v>
      </c>
      <c r="K52" s="5"/>
      <c r="L52" s="5"/>
      <c r="M52" s="1"/>
    </row>
    <row r="53" spans="1:14" ht="15.75" customHeight="1" x14ac:dyDescent="0.25">
      <c r="A53" s="3">
        <f t="shared" si="0"/>
        <v>1948</v>
      </c>
      <c r="B53" s="10"/>
      <c r="E53" s="12"/>
      <c r="F53" s="12">
        <v>13</v>
      </c>
      <c r="G53" s="12"/>
      <c r="H53" s="12"/>
      <c r="I53" s="21"/>
      <c r="J53">
        <v>14.3</v>
      </c>
      <c r="K53" s="5"/>
      <c r="L53" s="5"/>
      <c r="M53" s="1"/>
      <c r="N53" s="10"/>
    </row>
    <row r="54" spans="1:14" x14ac:dyDescent="0.25">
      <c r="A54">
        <f t="shared" si="0"/>
        <v>1949</v>
      </c>
      <c r="E54" s="12"/>
      <c r="F54" s="12">
        <v>13.2</v>
      </c>
      <c r="G54" s="12"/>
      <c r="H54" s="12"/>
      <c r="I54" s="21"/>
      <c r="J54">
        <v>11.3</v>
      </c>
      <c r="M54" s="12"/>
    </row>
    <row r="55" spans="1:14" x14ac:dyDescent="0.25">
      <c r="A55">
        <f t="shared" si="0"/>
        <v>1950</v>
      </c>
      <c r="E55" s="12"/>
      <c r="F55" s="12">
        <v>13.2</v>
      </c>
      <c r="G55" s="12"/>
      <c r="H55" s="12"/>
      <c r="I55" s="21"/>
      <c r="J55">
        <v>11.3</v>
      </c>
      <c r="M55" s="12"/>
    </row>
    <row r="56" spans="1:14" x14ac:dyDescent="0.25">
      <c r="A56">
        <f t="shared" si="0"/>
        <v>1951</v>
      </c>
      <c r="C56" s="5"/>
      <c r="D56" s="5"/>
      <c r="E56" s="12"/>
      <c r="F56" s="12">
        <v>12</v>
      </c>
      <c r="G56" s="12"/>
      <c r="H56" s="12"/>
      <c r="I56" s="20"/>
      <c r="J56" s="5">
        <v>12</v>
      </c>
      <c r="K56" s="5"/>
      <c r="L56" s="5"/>
      <c r="M56" s="12"/>
    </row>
    <row r="57" spans="1:14" x14ac:dyDescent="0.25">
      <c r="A57">
        <f t="shared" si="0"/>
        <v>1952</v>
      </c>
      <c r="C57" s="5"/>
      <c r="D57" s="5"/>
      <c r="E57" s="12"/>
      <c r="F57" s="12">
        <v>11.6</v>
      </c>
      <c r="G57" s="12"/>
      <c r="H57" s="12"/>
      <c r="I57" s="20"/>
      <c r="J57" s="5">
        <v>12.3</v>
      </c>
      <c r="K57" s="5"/>
      <c r="L57" s="5"/>
      <c r="M57" s="12"/>
    </row>
    <row r="58" spans="1:14" x14ac:dyDescent="0.25">
      <c r="A58">
        <f t="shared" si="0"/>
        <v>1953</v>
      </c>
      <c r="C58" s="5"/>
      <c r="D58" s="5"/>
      <c r="E58" s="12"/>
      <c r="F58" s="12">
        <v>11.7</v>
      </c>
      <c r="G58" s="12"/>
      <c r="H58" s="12"/>
      <c r="I58" s="20"/>
      <c r="J58" s="5">
        <v>12.5</v>
      </c>
      <c r="K58" s="5"/>
      <c r="L58" s="5"/>
      <c r="M58" s="12"/>
    </row>
    <row r="59" spans="1:14" x14ac:dyDescent="0.25">
      <c r="A59">
        <f t="shared" si="0"/>
        <v>1954</v>
      </c>
      <c r="C59" s="5"/>
      <c r="D59" s="5"/>
      <c r="E59" s="12"/>
      <c r="F59" s="12">
        <v>11.7</v>
      </c>
      <c r="G59" s="12"/>
      <c r="H59" s="12"/>
      <c r="I59" s="20"/>
      <c r="J59" s="5">
        <v>12</v>
      </c>
      <c r="K59" s="5"/>
      <c r="L59" s="5"/>
      <c r="M59" s="12"/>
    </row>
    <row r="60" spans="1:14" x14ac:dyDescent="0.25">
      <c r="A60">
        <f t="shared" si="0"/>
        <v>1955</v>
      </c>
      <c r="C60" s="5"/>
      <c r="D60" s="5"/>
      <c r="E60" s="12"/>
      <c r="F60" s="12">
        <v>11.8</v>
      </c>
      <c r="G60" s="12"/>
      <c r="H60" s="12"/>
      <c r="I60" s="20"/>
      <c r="J60" s="5">
        <v>12.2</v>
      </c>
      <c r="K60" s="5"/>
      <c r="L60" s="5"/>
      <c r="M60" s="12"/>
    </row>
    <row r="61" spans="1:14" x14ac:dyDescent="0.25">
      <c r="A61">
        <f t="shared" si="0"/>
        <v>1956</v>
      </c>
      <c r="C61" s="5"/>
      <c r="D61" s="5"/>
      <c r="E61" s="12"/>
      <c r="F61" s="12">
        <v>11.6</v>
      </c>
      <c r="G61" s="12"/>
      <c r="H61" s="12"/>
      <c r="I61" s="20"/>
      <c r="J61" s="5">
        <v>12.7</v>
      </c>
      <c r="K61" s="5"/>
      <c r="L61" s="5"/>
      <c r="M61" s="12"/>
    </row>
    <row r="62" spans="1:14" x14ac:dyDescent="0.25">
      <c r="A62" s="3">
        <f t="shared" si="0"/>
        <v>1957</v>
      </c>
      <c r="B62" s="10"/>
      <c r="C62" s="5"/>
      <c r="D62" s="5"/>
      <c r="E62" s="12"/>
      <c r="F62" s="12">
        <v>11.4</v>
      </c>
      <c r="G62" s="12"/>
      <c r="H62" s="12"/>
      <c r="I62" s="20"/>
      <c r="J62" s="5">
        <v>13.4</v>
      </c>
      <c r="K62" s="5"/>
      <c r="L62" s="5"/>
      <c r="M62" s="12"/>
      <c r="N62" s="10"/>
    </row>
    <row r="63" spans="1:14" x14ac:dyDescent="0.25">
      <c r="A63">
        <f t="shared" si="0"/>
        <v>1958</v>
      </c>
      <c r="C63" s="5"/>
      <c r="D63" s="5"/>
      <c r="E63" s="12"/>
      <c r="F63" s="12">
        <v>12.4</v>
      </c>
      <c r="G63" s="12"/>
      <c r="H63" s="12"/>
      <c r="I63" s="20"/>
      <c r="J63" s="5">
        <v>12.7</v>
      </c>
      <c r="K63" s="5"/>
      <c r="L63" s="5"/>
      <c r="M63" s="12"/>
    </row>
    <row r="64" spans="1:14" x14ac:dyDescent="0.25">
      <c r="A64">
        <f t="shared" si="0"/>
        <v>1959</v>
      </c>
      <c r="C64" s="22">
        <f t="shared" ref="C64:C95" si="1">F64+H64+M64</f>
        <v>18.630000000000003</v>
      </c>
      <c r="D64" s="4">
        <f>F64+H64</f>
        <v>18.130000000000003</v>
      </c>
      <c r="E64" s="12"/>
      <c r="F64" s="12">
        <v>12.3</v>
      </c>
      <c r="G64" s="12"/>
      <c r="H64" s="22">
        <v>5.83</v>
      </c>
      <c r="I64" s="5">
        <v>1.4</v>
      </c>
      <c r="J64" s="5">
        <v>12.9</v>
      </c>
      <c r="K64" s="5">
        <v>3.9</v>
      </c>
      <c r="L64" s="5"/>
      <c r="M64" s="12">
        <v>0.5</v>
      </c>
    </row>
    <row r="65" spans="1:38" x14ac:dyDescent="0.25">
      <c r="A65">
        <f t="shared" si="0"/>
        <v>1960</v>
      </c>
      <c r="C65" s="22">
        <f t="shared" si="1"/>
        <v>19.239999999999998</v>
      </c>
      <c r="D65" s="4">
        <f t="shared" ref="D65:D122" si="2">F65+H65</f>
        <v>18.649999999999999</v>
      </c>
      <c r="E65" s="12"/>
      <c r="F65" s="12">
        <v>12.5</v>
      </c>
      <c r="G65" s="12"/>
      <c r="H65" s="22">
        <v>6.15</v>
      </c>
      <c r="I65" s="5">
        <v>1.4</v>
      </c>
      <c r="J65" s="5">
        <v>13.3</v>
      </c>
      <c r="K65" s="5">
        <v>4.3</v>
      </c>
      <c r="L65" s="5"/>
      <c r="M65" s="12">
        <v>0.59</v>
      </c>
    </row>
    <row r="66" spans="1:38" x14ac:dyDescent="0.25">
      <c r="A66">
        <f t="shared" si="0"/>
        <v>1961</v>
      </c>
      <c r="C66" s="22">
        <f t="shared" si="1"/>
        <v>19.22</v>
      </c>
      <c r="D66" s="4">
        <f t="shared" si="2"/>
        <v>18.5</v>
      </c>
      <c r="E66" s="12"/>
      <c r="F66" s="12">
        <v>12.2</v>
      </c>
      <c r="G66" s="12"/>
      <c r="H66" s="22">
        <v>6.3</v>
      </c>
      <c r="I66" s="5">
        <v>1.4</v>
      </c>
      <c r="J66" s="5">
        <v>13.3</v>
      </c>
      <c r="K66" s="5">
        <v>4.3</v>
      </c>
      <c r="L66" s="5"/>
      <c r="M66" s="12">
        <v>0.72</v>
      </c>
    </row>
    <row r="67" spans="1:38" x14ac:dyDescent="0.25">
      <c r="A67">
        <f t="shared" si="0"/>
        <v>1962</v>
      </c>
      <c r="C67" s="22">
        <f t="shared" si="1"/>
        <v>19.82</v>
      </c>
      <c r="D67" s="4">
        <f t="shared" si="2"/>
        <v>19.11</v>
      </c>
      <c r="E67" s="12"/>
      <c r="F67" s="12">
        <v>12.8</v>
      </c>
      <c r="G67" s="12"/>
      <c r="H67" s="22">
        <v>6.31</v>
      </c>
      <c r="I67" s="5">
        <v>1.4</v>
      </c>
      <c r="J67" s="5">
        <v>13.8</v>
      </c>
      <c r="K67" s="5">
        <v>4.5</v>
      </c>
      <c r="L67" s="5"/>
      <c r="M67" s="12">
        <v>0.71</v>
      </c>
    </row>
    <row r="68" spans="1:38" x14ac:dyDescent="0.25">
      <c r="A68">
        <f t="shared" si="0"/>
        <v>1963</v>
      </c>
      <c r="C68" s="22">
        <f t="shared" si="1"/>
        <v>20.279999999999998</v>
      </c>
      <c r="D68" s="4">
        <f t="shared" si="2"/>
        <v>19.45</v>
      </c>
      <c r="E68" s="12"/>
      <c r="F68" s="12">
        <v>13</v>
      </c>
      <c r="G68" s="12"/>
      <c r="H68" s="22">
        <v>6.45</v>
      </c>
      <c r="I68" s="5">
        <v>1.5</v>
      </c>
      <c r="J68" s="5">
        <v>14</v>
      </c>
      <c r="K68" s="5">
        <v>4.5999999999999996</v>
      </c>
      <c r="L68" s="5"/>
      <c r="M68" s="12">
        <v>0.83</v>
      </c>
    </row>
    <row r="69" spans="1:38" x14ac:dyDescent="0.25">
      <c r="A69">
        <f t="shared" si="0"/>
        <v>1964</v>
      </c>
      <c r="C69" s="22">
        <f t="shared" si="1"/>
        <v>20.32</v>
      </c>
      <c r="D69" s="4">
        <f t="shared" si="2"/>
        <v>19.47</v>
      </c>
      <c r="E69" s="12"/>
      <c r="F69" s="12">
        <v>12.7</v>
      </c>
      <c r="G69" s="12"/>
      <c r="H69" s="22">
        <v>6.77</v>
      </c>
      <c r="I69" s="5">
        <v>1.5</v>
      </c>
      <c r="J69" s="5">
        <v>14.2</v>
      </c>
      <c r="K69" s="5">
        <v>4.9000000000000004</v>
      </c>
      <c r="L69" s="5"/>
      <c r="M69" s="12">
        <v>0.85</v>
      </c>
    </row>
    <row r="70" spans="1:38" x14ac:dyDescent="0.25">
      <c r="A70">
        <f t="shared" ref="A70:A121" si="3">A69+1</f>
        <v>1965</v>
      </c>
      <c r="C70" s="22">
        <f t="shared" si="1"/>
        <v>20.919999999999998</v>
      </c>
      <c r="D70" s="4">
        <f t="shared" si="2"/>
        <v>20.04</v>
      </c>
      <c r="E70" s="12"/>
      <c r="F70" s="12">
        <v>13</v>
      </c>
      <c r="G70" s="12"/>
      <c r="H70" s="22">
        <v>7.04</v>
      </c>
      <c r="I70" s="5">
        <v>1.6</v>
      </c>
      <c r="J70" s="5">
        <v>14.9</v>
      </c>
      <c r="K70" s="5">
        <v>5</v>
      </c>
      <c r="L70" s="5"/>
      <c r="M70" s="12">
        <v>0.88</v>
      </c>
    </row>
    <row r="71" spans="1:38" x14ac:dyDescent="0.25">
      <c r="A71">
        <f t="shared" si="3"/>
        <v>1966</v>
      </c>
      <c r="C71" s="22">
        <f t="shared" si="1"/>
        <v>21.490000000000002</v>
      </c>
      <c r="D71" s="4">
        <f t="shared" si="2"/>
        <v>20.53</v>
      </c>
      <c r="E71" s="12"/>
      <c r="F71" s="12">
        <v>12.7</v>
      </c>
      <c r="G71" s="12"/>
      <c r="H71" s="22">
        <v>7.83</v>
      </c>
      <c r="I71" s="5">
        <v>1.8</v>
      </c>
      <c r="J71" s="5">
        <v>15.9</v>
      </c>
      <c r="K71" s="5">
        <v>5.6</v>
      </c>
      <c r="L71" s="5"/>
      <c r="M71" s="12">
        <v>0.96</v>
      </c>
    </row>
    <row r="72" spans="1:38" x14ac:dyDescent="0.25">
      <c r="A72" s="3">
        <f t="shared" si="3"/>
        <v>1967</v>
      </c>
      <c r="B72" s="10"/>
      <c r="C72" s="22">
        <f t="shared" si="1"/>
        <v>21.4</v>
      </c>
      <c r="D72" s="4">
        <f t="shared" si="2"/>
        <v>20.25</v>
      </c>
      <c r="E72" s="12"/>
      <c r="F72" s="12">
        <v>12.5</v>
      </c>
      <c r="G72" s="12"/>
      <c r="H72" s="22">
        <v>7.75</v>
      </c>
      <c r="I72" s="5">
        <v>1.8</v>
      </c>
      <c r="J72" s="5">
        <v>16.3</v>
      </c>
      <c r="K72" s="5">
        <v>5.6</v>
      </c>
      <c r="L72" s="5"/>
      <c r="M72" s="12">
        <v>1.1499999999999999</v>
      </c>
      <c r="N72" s="10"/>
    </row>
    <row r="73" spans="1:38" ht="15" customHeight="1" x14ac:dyDescent="0.25">
      <c r="A73">
        <f t="shared" si="3"/>
        <v>1968</v>
      </c>
      <c r="C73" s="22">
        <f t="shared" si="1"/>
        <v>22.299999999999997</v>
      </c>
      <c r="D73" s="4">
        <f t="shared" si="2"/>
        <v>20.9</v>
      </c>
      <c r="E73" s="12"/>
      <c r="F73" s="12">
        <v>12.4</v>
      </c>
      <c r="G73" s="12"/>
      <c r="H73" s="12">
        <v>8.5</v>
      </c>
      <c r="I73" s="5">
        <v>2.6</v>
      </c>
      <c r="J73" s="20">
        <v>16.899999999999999</v>
      </c>
      <c r="K73" s="20">
        <v>5.8</v>
      </c>
      <c r="L73" s="20"/>
      <c r="M73" s="12">
        <v>1.4</v>
      </c>
      <c r="AL73" s="5"/>
    </row>
    <row r="74" spans="1:38" x14ac:dyDescent="0.25">
      <c r="A74">
        <f t="shared" si="3"/>
        <v>1969</v>
      </c>
      <c r="C74" s="22">
        <f t="shared" si="1"/>
        <v>23.2</v>
      </c>
      <c r="D74" s="4">
        <f t="shared" si="2"/>
        <v>21.5</v>
      </c>
      <c r="E74" s="12"/>
      <c r="F74" s="12">
        <v>12.7</v>
      </c>
      <c r="G74" s="12"/>
      <c r="H74" s="12">
        <v>8.8000000000000007</v>
      </c>
      <c r="I74" s="5">
        <v>2.7</v>
      </c>
      <c r="J74" s="20">
        <v>17.100000000000001</v>
      </c>
      <c r="K74" s="20">
        <v>6</v>
      </c>
      <c r="L74" s="20"/>
      <c r="M74" s="12">
        <v>1.7</v>
      </c>
      <c r="AL74" s="5"/>
    </row>
    <row r="75" spans="1:38" x14ac:dyDescent="0.25">
      <c r="A75">
        <f t="shared" si="3"/>
        <v>1970</v>
      </c>
      <c r="C75" s="22">
        <f t="shared" si="1"/>
        <v>24.5</v>
      </c>
      <c r="D75" s="4">
        <f t="shared" si="2"/>
        <v>22.4</v>
      </c>
      <c r="E75" s="12"/>
      <c r="F75" s="12">
        <v>13.1</v>
      </c>
      <c r="G75" s="12"/>
      <c r="H75" s="12">
        <v>9.3000000000000007</v>
      </c>
      <c r="I75" s="5">
        <v>2.8</v>
      </c>
      <c r="J75" s="20">
        <v>17.8</v>
      </c>
      <c r="K75" s="20">
        <v>6.4</v>
      </c>
      <c r="L75" s="20"/>
      <c r="M75" s="12">
        <v>2.1</v>
      </c>
      <c r="AL75" s="5"/>
    </row>
    <row r="76" spans="1:38" x14ac:dyDescent="0.25">
      <c r="A76">
        <f t="shared" si="3"/>
        <v>1971</v>
      </c>
      <c r="C76" s="22">
        <f t="shared" si="1"/>
        <v>24.599999999999998</v>
      </c>
      <c r="D76" s="4">
        <f t="shared" si="2"/>
        <v>22.7</v>
      </c>
      <c r="E76" s="12"/>
      <c r="F76" s="12">
        <v>13.1</v>
      </c>
      <c r="G76" s="12"/>
      <c r="H76" s="12">
        <v>9.6</v>
      </c>
      <c r="I76" s="5">
        <v>2.8</v>
      </c>
      <c r="J76" s="20">
        <v>17.8</v>
      </c>
      <c r="K76" s="20">
        <v>6.6</v>
      </c>
      <c r="L76" s="20"/>
      <c r="M76" s="12">
        <v>1.9</v>
      </c>
      <c r="AL76" s="5"/>
    </row>
    <row r="77" spans="1:38" x14ac:dyDescent="0.25">
      <c r="A77">
        <f t="shared" si="3"/>
        <v>1972</v>
      </c>
      <c r="C77" s="22">
        <f t="shared" si="1"/>
        <v>25.1</v>
      </c>
      <c r="D77" s="4">
        <f t="shared" si="2"/>
        <v>23.200000000000003</v>
      </c>
      <c r="E77" s="12"/>
      <c r="F77" s="12">
        <v>13.3</v>
      </c>
      <c r="G77" s="12"/>
      <c r="H77" s="12">
        <v>9.9</v>
      </c>
      <c r="I77" s="5">
        <v>2.7</v>
      </c>
      <c r="J77" s="20">
        <v>18</v>
      </c>
      <c r="K77" s="20">
        <v>7</v>
      </c>
      <c r="L77" s="20"/>
      <c r="M77" s="12">
        <v>1.9</v>
      </c>
      <c r="AL77" s="5"/>
    </row>
    <row r="78" spans="1:38" x14ac:dyDescent="0.25">
      <c r="A78">
        <f t="shared" si="3"/>
        <v>1973</v>
      </c>
      <c r="C78" s="22">
        <f t="shared" si="1"/>
        <v>24.8</v>
      </c>
      <c r="D78" s="4">
        <f t="shared" si="2"/>
        <v>23</v>
      </c>
      <c r="E78" s="12"/>
      <c r="F78" s="12">
        <v>13.1</v>
      </c>
      <c r="G78" s="12"/>
      <c r="H78" s="12">
        <v>9.9</v>
      </c>
      <c r="I78" s="5">
        <v>2.8</v>
      </c>
      <c r="J78" s="20">
        <v>18.100000000000001</v>
      </c>
      <c r="K78" s="20">
        <v>6.9</v>
      </c>
      <c r="L78" s="20"/>
      <c r="M78" s="12">
        <v>1.8</v>
      </c>
      <c r="AL78" s="5"/>
    </row>
    <row r="79" spans="1:38" x14ac:dyDescent="0.25">
      <c r="A79">
        <f t="shared" si="3"/>
        <v>1974</v>
      </c>
      <c r="C79" s="22">
        <f t="shared" si="1"/>
        <v>25.299999999999997</v>
      </c>
      <c r="D79" s="4">
        <f t="shared" si="2"/>
        <v>23.4</v>
      </c>
      <c r="E79" s="12"/>
      <c r="F79" s="12">
        <v>13.2</v>
      </c>
      <c r="G79" s="12"/>
      <c r="H79" s="12">
        <v>10.199999999999999</v>
      </c>
      <c r="I79" s="5">
        <v>2.9</v>
      </c>
      <c r="J79" s="5">
        <v>17.899999999999999</v>
      </c>
      <c r="K79" s="20">
        <v>7.1</v>
      </c>
      <c r="L79" s="20"/>
      <c r="M79" s="12">
        <v>1.9</v>
      </c>
      <c r="AL79" s="5"/>
    </row>
    <row r="80" spans="1:38" x14ac:dyDescent="0.25">
      <c r="A80">
        <f t="shared" si="3"/>
        <v>1975</v>
      </c>
      <c r="C80" s="22">
        <f t="shared" si="1"/>
        <v>25.6</v>
      </c>
      <c r="D80" s="4">
        <f t="shared" si="2"/>
        <v>23.5</v>
      </c>
      <c r="E80" s="12"/>
      <c r="F80" s="12">
        <v>13.6</v>
      </c>
      <c r="G80" s="12"/>
      <c r="H80" s="12">
        <v>9.9</v>
      </c>
      <c r="I80" s="5">
        <v>2.8</v>
      </c>
      <c r="J80" s="20">
        <v>16.7</v>
      </c>
      <c r="K80" s="20">
        <v>6.9</v>
      </c>
      <c r="L80" s="20"/>
      <c r="M80" s="12">
        <v>2.1</v>
      </c>
      <c r="AL80" s="5"/>
    </row>
    <row r="81" spans="1:38" x14ac:dyDescent="0.25">
      <c r="A81">
        <f t="shared" si="3"/>
        <v>1976</v>
      </c>
      <c r="C81" s="22">
        <f t="shared" si="1"/>
        <v>25</v>
      </c>
      <c r="D81" s="4">
        <f t="shared" si="2"/>
        <v>23.1</v>
      </c>
      <c r="E81" s="12"/>
      <c r="F81" s="12">
        <v>13.2</v>
      </c>
      <c r="G81" s="12"/>
      <c r="H81" s="12">
        <v>9.9</v>
      </c>
      <c r="I81" s="5">
        <v>2.7</v>
      </c>
      <c r="J81" s="20">
        <v>16.399999999999999</v>
      </c>
      <c r="K81" s="20">
        <v>7</v>
      </c>
      <c r="L81" s="20"/>
      <c r="M81" s="12">
        <v>1.9</v>
      </c>
      <c r="AL81" s="5"/>
    </row>
    <row r="82" spans="1:38" x14ac:dyDescent="0.25">
      <c r="A82">
        <f t="shared" si="3"/>
        <v>1977</v>
      </c>
      <c r="C82" s="22">
        <f t="shared" si="1"/>
        <v>25</v>
      </c>
      <c r="D82" s="4">
        <f t="shared" si="2"/>
        <v>23.4</v>
      </c>
      <c r="E82" s="12"/>
      <c r="F82" s="12">
        <v>13.7</v>
      </c>
      <c r="G82" s="12"/>
      <c r="H82" s="12">
        <v>9.6999999999999993</v>
      </c>
      <c r="I82" s="5">
        <v>2.8</v>
      </c>
      <c r="J82" s="20">
        <v>15.9</v>
      </c>
      <c r="K82" s="20">
        <v>6.7</v>
      </c>
      <c r="L82" s="20"/>
      <c r="M82" s="12">
        <v>1.6</v>
      </c>
      <c r="AL82" s="5"/>
    </row>
    <row r="83" spans="1:38" x14ac:dyDescent="0.25">
      <c r="A83" s="3">
        <f t="shared" si="3"/>
        <v>1978</v>
      </c>
      <c r="B83" s="10"/>
      <c r="C83" s="22">
        <f t="shared" si="1"/>
        <v>23.9</v>
      </c>
      <c r="D83" s="4">
        <f t="shared" si="2"/>
        <v>22.5</v>
      </c>
      <c r="E83" s="12"/>
      <c r="F83" s="12">
        <v>12.9</v>
      </c>
      <c r="G83" s="12"/>
      <c r="H83" s="12">
        <v>9.6</v>
      </c>
      <c r="I83" s="5">
        <v>2.9</v>
      </c>
      <c r="J83" s="20">
        <v>15.2</v>
      </c>
      <c r="K83" s="20">
        <v>6.5</v>
      </c>
      <c r="L83" s="20"/>
      <c r="M83" s="12">
        <v>1.4</v>
      </c>
      <c r="N83" s="10"/>
      <c r="AL83" s="5"/>
    </row>
    <row r="84" spans="1:38" ht="15" customHeight="1" x14ac:dyDescent="0.25">
      <c r="A84">
        <f t="shared" si="3"/>
        <v>1979</v>
      </c>
      <c r="C84" s="22">
        <f t="shared" si="1"/>
        <v>23.900000000000002</v>
      </c>
      <c r="D84" s="4">
        <f t="shared" si="2"/>
        <v>22.1</v>
      </c>
      <c r="E84" s="12"/>
      <c r="F84" s="12">
        <v>12.6</v>
      </c>
      <c r="G84" s="12"/>
      <c r="H84" s="12">
        <v>9.5</v>
      </c>
      <c r="I84" s="5">
        <v>2.7</v>
      </c>
      <c r="J84" s="20">
        <v>14.8</v>
      </c>
      <c r="K84" s="20">
        <v>6.3</v>
      </c>
      <c r="L84" s="20"/>
      <c r="M84" s="12">
        <v>1.8</v>
      </c>
      <c r="AL84" s="5"/>
    </row>
    <row r="85" spans="1:38" x14ac:dyDescent="0.25">
      <c r="A85">
        <f t="shared" si="3"/>
        <v>1980</v>
      </c>
      <c r="C85" s="22">
        <f t="shared" si="1"/>
        <v>23.8</v>
      </c>
      <c r="D85" s="4">
        <f t="shared" si="2"/>
        <v>22</v>
      </c>
      <c r="E85" s="12"/>
      <c r="F85" s="12">
        <v>12.2</v>
      </c>
      <c r="G85" s="12"/>
      <c r="H85" s="12">
        <v>9.8000000000000007</v>
      </c>
      <c r="I85" s="5">
        <v>2.8</v>
      </c>
      <c r="J85" s="20">
        <v>15.1</v>
      </c>
      <c r="K85" s="20">
        <v>6.4</v>
      </c>
      <c r="L85" s="20"/>
      <c r="M85" s="12">
        <v>1.8</v>
      </c>
      <c r="AL85" s="5"/>
    </row>
    <row r="86" spans="1:38" x14ac:dyDescent="0.25">
      <c r="A86">
        <f t="shared" si="3"/>
        <v>1981</v>
      </c>
      <c r="C86" s="22">
        <f t="shared" si="1"/>
        <v>23.299999999999997</v>
      </c>
      <c r="D86" s="4">
        <f t="shared" si="2"/>
        <v>21.4</v>
      </c>
      <c r="E86" s="12"/>
      <c r="F86" s="12">
        <v>12.3</v>
      </c>
      <c r="G86" s="12"/>
      <c r="H86" s="12">
        <v>9.1</v>
      </c>
      <c r="I86" s="5">
        <v>2.6</v>
      </c>
      <c r="J86" s="20">
        <v>14.2</v>
      </c>
      <c r="K86" s="20">
        <v>5.9</v>
      </c>
      <c r="L86" s="20"/>
      <c r="M86" s="12">
        <v>1.9</v>
      </c>
      <c r="AL86" s="5"/>
    </row>
    <row r="87" spans="1:38" x14ac:dyDescent="0.25">
      <c r="A87">
        <f t="shared" si="3"/>
        <v>1982</v>
      </c>
      <c r="C87" s="22">
        <f t="shared" si="1"/>
        <v>22.9</v>
      </c>
      <c r="D87" s="4">
        <f t="shared" si="2"/>
        <v>20.9</v>
      </c>
      <c r="E87" s="12"/>
      <c r="F87" s="12">
        <v>12.5</v>
      </c>
      <c r="G87" s="12"/>
      <c r="H87" s="12">
        <v>8.4</v>
      </c>
      <c r="I87" s="5">
        <v>2.4</v>
      </c>
      <c r="J87" s="20">
        <v>13.2</v>
      </c>
      <c r="K87" s="20">
        <v>5.4</v>
      </c>
      <c r="L87" s="20"/>
      <c r="M87" s="12">
        <v>2</v>
      </c>
      <c r="AL87" s="5"/>
    </row>
    <row r="88" spans="1:38" x14ac:dyDescent="0.25">
      <c r="A88">
        <f t="shared" si="3"/>
        <v>1983</v>
      </c>
      <c r="C88" s="22">
        <f t="shared" si="1"/>
        <v>22.6</v>
      </c>
      <c r="D88" s="4">
        <f t="shared" si="2"/>
        <v>20.6</v>
      </c>
      <c r="E88" s="12"/>
      <c r="F88" s="12">
        <v>12.4</v>
      </c>
      <c r="G88" s="12"/>
      <c r="H88" s="12">
        <v>8.1999999999999993</v>
      </c>
      <c r="I88" s="5">
        <v>2.4</v>
      </c>
      <c r="J88" s="20">
        <v>12.8</v>
      </c>
      <c r="K88" s="20">
        <v>5.2</v>
      </c>
      <c r="L88" s="20"/>
      <c r="M88" s="12">
        <v>2</v>
      </c>
      <c r="AL88" s="5"/>
    </row>
    <row r="89" spans="1:38" x14ac:dyDescent="0.25">
      <c r="A89">
        <f t="shared" si="3"/>
        <v>1984</v>
      </c>
      <c r="C89" s="22">
        <f t="shared" si="1"/>
        <v>22.999999999999996</v>
      </c>
      <c r="D89" s="4">
        <f t="shared" si="2"/>
        <v>20.799999999999997</v>
      </c>
      <c r="E89" s="12"/>
      <c r="F89" s="12">
        <v>12.6</v>
      </c>
      <c r="G89" s="12"/>
      <c r="H89" s="12">
        <v>8.1999999999999993</v>
      </c>
      <c r="I89" s="5">
        <v>2.4</v>
      </c>
      <c r="J89" s="20">
        <v>12.7</v>
      </c>
      <c r="K89" s="20">
        <v>5.3</v>
      </c>
      <c r="L89" s="20"/>
      <c r="M89" s="12">
        <v>2.2000000000000002</v>
      </c>
      <c r="AL89" s="5"/>
    </row>
    <row r="90" spans="1:38" x14ac:dyDescent="0.25">
      <c r="A90">
        <f t="shared" si="3"/>
        <v>1985</v>
      </c>
      <c r="C90" s="22">
        <f t="shared" si="1"/>
        <v>23.2</v>
      </c>
      <c r="D90" s="4">
        <f t="shared" si="2"/>
        <v>20.7</v>
      </c>
      <c r="E90" s="12"/>
      <c r="F90" s="12">
        <v>12.5</v>
      </c>
      <c r="G90" s="12"/>
      <c r="H90" s="12">
        <v>8.1999999999999993</v>
      </c>
      <c r="I90" s="5">
        <v>2.5</v>
      </c>
      <c r="J90" s="20">
        <v>12.3</v>
      </c>
      <c r="K90" s="20">
        <v>5.2</v>
      </c>
      <c r="L90" s="20"/>
      <c r="M90" s="12">
        <v>2.5</v>
      </c>
      <c r="AL90" s="5"/>
    </row>
    <row r="91" spans="1:38" x14ac:dyDescent="0.25">
      <c r="A91">
        <f t="shared" si="3"/>
        <v>1986</v>
      </c>
      <c r="C91" s="22">
        <f t="shared" si="1"/>
        <v>23.799999999999997</v>
      </c>
      <c r="D91" s="4">
        <f t="shared" si="2"/>
        <v>20.9</v>
      </c>
      <c r="E91" s="12"/>
      <c r="F91" s="12">
        <v>13</v>
      </c>
      <c r="G91" s="12"/>
      <c r="H91" s="12">
        <v>7.9</v>
      </c>
      <c r="I91" s="5">
        <v>2.4</v>
      </c>
      <c r="J91" s="20">
        <v>11.8</v>
      </c>
      <c r="K91" s="20">
        <v>5</v>
      </c>
      <c r="L91" s="20"/>
      <c r="M91" s="12">
        <v>2.9</v>
      </c>
      <c r="AL91" s="5"/>
    </row>
    <row r="92" spans="1:38" x14ac:dyDescent="0.25">
      <c r="A92">
        <f t="shared" si="3"/>
        <v>1987</v>
      </c>
      <c r="C92" s="22">
        <f t="shared" si="1"/>
        <v>23.6</v>
      </c>
      <c r="D92" s="4">
        <f t="shared" si="2"/>
        <v>20.8</v>
      </c>
      <c r="E92" s="12"/>
      <c r="F92" s="12">
        <v>12.8</v>
      </c>
      <c r="G92" s="12"/>
      <c r="H92" s="12">
        <v>8</v>
      </c>
      <c r="I92" s="5">
        <v>2.4</v>
      </c>
      <c r="J92" s="20">
        <v>11.7</v>
      </c>
      <c r="K92" s="20">
        <v>5.0999999999999996</v>
      </c>
      <c r="L92" s="20"/>
      <c r="M92" s="12">
        <v>2.8</v>
      </c>
      <c r="AL92" s="5"/>
    </row>
    <row r="93" spans="1:38" x14ac:dyDescent="0.25">
      <c r="A93">
        <f t="shared" si="3"/>
        <v>1988</v>
      </c>
      <c r="C93" s="22">
        <f t="shared" si="1"/>
        <v>24.099999999999998</v>
      </c>
      <c r="D93" s="4">
        <f t="shared" si="2"/>
        <v>20.9</v>
      </c>
      <c r="E93" s="12"/>
      <c r="F93" s="12">
        <v>12.5</v>
      </c>
      <c r="G93" s="12"/>
      <c r="H93" s="12">
        <v>8.4</v>
      </c>
      <c r="I93" s="5">
        <v>2.6</v>
      </c>
      <c r="J93" s="20">
        <v>11.6</v>
      </c>
      <c r="K93" s="20">
        <v>5.2</v>
      </c>
      <c r="L93" s="20"/>
      <c r="M93" s="12">
        <v>3.2</v>
      </c>
      <c r="AL93" s="5"/>
    </row>
    <row r="94" spans="1:38" x14ac:dyDescent="0.25">
      <c r="A94">
        <f t="shared" si="3"/>
        <v>1989</v>
      </c>
      <c r="C94" s="22">
        <f t="shared" si="1"/>
        <v>24.1</v>
      </c>
      <c r="D94" s="4">
        <f t="shared" si="2"/>
        <v>21</v>
      </c>
      <c r="E94" s="12"/>
      <c r="F94" s="12">
        <v>12.3</v>
      </c>
      <c r="G94" s="12"/>
      <c r="H94" s="12">
        <v>8.6999999999999993</v>
      </c>
      <c r="I94" s="5">
        <v>2.6</v>
      </c>
      <c r="J94" s="20">
        <v>11.6</v>
      </c>
      <c r="K94" s="20">
        <v>5.4</v>
      </c>
      <c r="L94" s="20"/>
      <c r="M94" s="12">
        <v>3.1</v>
      </c>
      <c r="AL94" s="5"/>
    </row>
    <row r="95" spans="1:38" x14ac:dyDescent="0.25">
      <c r="A95">
        <f t="shared" si="3"/>
        <v>1990</v>
      </c>
      <c r="C95" s="22">
        <f t="shared" si="1"/>
        <v>23.700000000000003</v>
      </c>
      <c r="D95" s="4">
        <f t="shared" si="2"/>
        <v>21.1</v>
      </c>
      <c r="E95" s="12"/>
      <c r="F95" s="12">
        <v>12.5</v>
      </c>
      <c r="G95" s="12"/>
      <c r="H95" s="12">
        <v>8.6</v>
      </c>
      <c r="I95" s="5">
        <v>2.8</v>
      </c>
      <c r="J95" s="20">
        <v>11.1</v>
      </c>
      <c r="K95" s="20">
        <v>5.2</v>
      </c>
      <c r="L95" s="20"/>
      <c r="M95" s="12">
        <v>2.6</v>
      </c>
      <c r="AL95" s="5"/>
    </row>
    <row r="96" spans="1:38" x14ac:dyDescent="0.25">
      <c r="A96">
        <f t="shared" si="3"/>
        <v>1991</v>
      </c>
      <c r="C96" s="22">
        <f t="shared" ref="C96:C122" si="4">F96+H96+M96</f>
        <v>23.3</v>
      </c>
      <c r="D96" s="4">
        <f t="shared" si="2"/>
        <v>20.5</v>
      </c>
      <c r="E96" s="12"/>
      <c r="F96" s="12">
        <v>12.3</v>
      </c>
      <c r="G96" s="12"/>
      <c r="H96" s="12">
        <v>8.1999999999999993</v>
      </c>
      <c r="I96" s="5">
        <v>2.6</v>
      </c>
      <c r="J96" s="20">
        <v>10.7</v>
      </c>
      <c r="K96" s="20">
        <v>5</v>
      </c>
      <c r="L96" s="20"/>
      <c r="M96" s="12">
        <v>2.8</v>
      </c>
      <c r="AL96" s="5"/>
    </row>
    <row r="97" spans="1:38" x14ac:dyDescent="0.25">
      <c r="A97">
        <f t="shared" si="3"/>
        <v>1992</v>
      </c>
      <c r="C97" s="22">
        <f t="shared" si="4"/>
        <v>23.400000000000002</v>
      </c>
      <c r="D97" s="4">
        <f t="shared" si="2"/>
        <v>20.100000000000001</v>
      </c>
      <c r="E97" s="12"/>
      <c r="F97" s="12">
        <v>12</v>
      </c>
      <c r="G97" s="12"/>
      <c r="H97" s="12">
        <v>8.1</v>
      </c>
      <c r="I97" s="5">
        <v>2.6</v>
      </c>
      <c r="J97" s="20">
        <v>10.4</v>
      </c>
      <c r="K97" s="20">
        <v>4.9000000000000004</v>
      </c>
      <c r="L97" s="20"/>
      <c r="M97" s="12">
        <v>3.3</v>
      </c>
      <c r="AL97" s="5"/>
    </row>
    <row r="98" spans="1:38" x14ac:dyDescent="0.25">
      <c r="A98">
        <f t="shared" si="3"/>
        <v>1993</v>
      </c>
      <c r="C98" s="22">
        <f t="shared" si="4"/>
        <v>24</v>
      </c>
      <c r="D98" s="4">
        <f t="shared" si="2"/>
        <v>20.100000000000001</v>
      </c>
      <c r="E98" s="12"/>
      <c r="F98" s="12">
        <v>12.1</v>
      </c>
      <c r="G98" s="12"/>
      <c r="H98" s="12">
        <v>8</v>
      </c>
      <c r="I98" s="5">
        <v>2.7</v>
      </c>
      <c r="J98" s="20">
        <v>10.199999999999999</v>
      </c>
      <c r="K98" s="20">
        <v>4.8</v>
      </c>
      <c r="L98" s="20"/>
      <c r="M98" s="12">
        <v>3.9</v>
      </c>
      <c r="AL98" s="5"/>
    </row>
    <row r="99" spans="1:38" x14ac:dyDescent="0.25">
      <c r="A99">
        <f t="shared" si="3"/>
        <v>1994</v>
      </c>
      <c r="C99" s="22">
        <f t="shared" si="4"/>
        <v>24.1</v>
      </c>
      <c r="D99" s="4">
        <f t="shared" si="2"/>
        <v>20</v>
      </c>
      <c r="E99" s="12"/>
      <c r="F99" s="12">
        <v>11.9</v>
      </c>
      <c r="G99" s="12"/>
      <c r="H99" s="12">
        <v>8.1</v>
      </c>
      <c r="I99" s="5">
        <v>2.6</v>
      </c>
      <c r="J99" s="20">
        <v>10.1</v>
      </c>
      <c r="K99" s="20">
        <v>4.9000000000000004</v>
      </c>
      <c r="L99" s="20"/>
      <c r="M99" s="12">
        <v>4.0999999999999996</v>
      </c>
      <c r="AL99" s="5"/>
    </row>
    <row r="100" spans="1:38" x14ac:dyDescent="0.25">
      <c r="A100">
        <f t="shared" si="3"/>
        <v>1995</v>
      </c>
      <c r="C100" s="22">
        <f t="shared" si="4"/>
        <v>24</v>
      </c>
      <c r="D100" s="4">
        <f t="shared" si="2"/>
        <v>19.8</v>
      </c>
      <c r="E100" s="12"/>
      <c r="F100" s="12">
        <v>11.8</v>
      </c>
      <c r="G100" s="12"/>
      <c r="H100" s="12">
        <v>8</v>
      </c>
      <c r="I100" s="5">
        <v>2.6</v>
      </c>
      <c r="J100" s="20">
        <v>9.9</v>
      </c>
      <c r="K100" s="20">
        <v>4.8</v>
      </c>
      <c r="L100" s="20"/>
      <c r="M100" s="12">
        <v>4.2</v>
      </c>
      <c r="AL100" s="5"/>
    </row>
    <row r="101" spans="1:38" x14ac:dyDescent="0.25">
      <c r="A101">
        <f t="shared" si="3"/>
        <v>1996</v>
      </c>
      <c r="C101" s="22">
        <f t="shared" si="4"/>
        <v>23.5</v>
      </c>
      <c r="D101" s="4">
        <f t="shared" si="2"/>
        <v>19.100000000000001</v>
      </c>
      <c r="E101" s="12"/>
      <c r="F101" s="12">
        <v>11.5</v>
      </c>
      <c r="G101" s="12"/>
      <c r="H101" s="12">
        <v>7.6</v>
      </c>
      <c r="I101" s="5">
        <v>2.5</v>
      </c>
      <c r="J101" s="20">
        <v>9.6</v>
      </c>
      <c r="K101" s="20">
        <v>4.7</v>
      </c>
      <c r="L101" s="20"/>
      <c r="M101" s="12">
        <v>4.4000000000000004</v>
      </c>
      <c r="AL101" s="5"/>
    </row>
    <row r="102" spans="1:38" x14ac:dyDescent="0.25">
      <c r="A102">
        <f t="shared" si="3"/>
        <v>1997</v>
      </c>
      <c r="C102" s="22">
        <f t="shared" si="4"/>
        <v>23.3</v>
      </c>
      <c r="D102" s="4">
        <f t="shared" si="2"/>
        <v>18.600000000000001</v>
      </c>
      <c r="E102" s="12"/>
      <c r="F102" s="12">
        <v>11.2</v>
      </c>
      <c r="G102" s="12"/>
      <c r="H102" s="12">
        <v>7.4</v>
      </c>
      <c r="I102" s="5">
        <v>2.4</v>
      </c>
      <c r="J102" s="20">
        <v>9.5</v>
      </c>
      <c r="K102" s="20">
        <v>4.5</v>
      </c>
      <c r="L102" s="20"/>
      <c r="M102" s="12">
        <v>4.7</v>
      </c>
      <c r="AL102" s="5"/>
    </row>
    <row r="103" spans="1:38" x14ac:dyDescent="0.25">
      <c r="A103" s="3">
        <f t="shared" si="3"/>
        <v>1998</v>
      </c>
      <c r="B103" s="10"/>
      <c r="C103" s="22">
        <f t="shared" si="4"/>
        <v>23.3</v>
      </c>
      <c r="D103" s="4">
        <f t="shared" si="2"/>
        <v>18.3</v>
      </c>
      <c r="E103" s="12"/>
      <c r="F103" s="12">
        <v>11.1</v>
      </c>
      <c r="G103" s="12"/>
      <c r="H103" s="12">
        <v>7.2</v>
      </c>
      <c r="I103" s="5">
        <v>2.4</v>
      </c>
      <c r="J103" s="20">
        <v>9.3000000000000007</v>
      </c>
      <c r="K103" s="20">
        <v>4.4000000000000004</v>
      </c>
      <c r="L103" s="20"/>
      <c r="M103" s="12">
        <v>5</v>
      </c>
      <c r="N103" s="10"/>
      <c r="AL103" s="5"/>
    </row>
    <row r="104" spans="1:38" ht="15" customHeight="1" x14ac:dyDescent="0.25">
      <c r="A104">
        <f t="shared" si="3"/>
        <v>1999</v>
      </c>
      <c r="C104" s="22">
        <f t="shared" si="4"/>
        <v>22.700000000000003</v>
      </c>
      <c r="D104" s="4">
        <f t="shared" si="2"/>
        <v>17.600000000000001</v>
      </c>
      <c r="E104" s="12"/>
      <c r="F104" s="12">
        <v>10.5</v>
      </c>
      <c r="G104" s="12"/>
      <c r="H104" s="12">
        <v>7.1</v>
      </c>
      <c r="I104" s="5">
        <v>2.2999999999999998</v>
      </c>
      <c r="J104" s="20">
        <v>9.6999999999999993</v>
      </c>
      <c r="K104" s="20">
        <v>4.3</v>
      </c>
      <c r="L104" s="20"/>
      <c r="M104" s="12">
        <v>5.0999999999999996</v>
      </c>
      <c r="O104" s="115"/>
      <c r="AL104" s="5"/>
    </row>
    <row r="105" spans="1:38" x14ac:dyDescent="0.25">
      <c r="A105">
        <f t="shared" si="3"/>
        <v>2000</v>
      </c>
      <c r="C105" s="22">
        <f t="shared" si="4"/>
        <v>22.599999999999998</v>
      </c>
      <c r="D105" s="4">
        <f t="shared" si="2"/>
        <v>17.399999999999999</v>
      </c>
      <c r="E105" s="12"/>
      <c r="F105" s="12">
        <v>10.4</v>
      </c>
      <c r="G105" s="12"/>
      <c r="H105" s="12">
        <v>7</v>
      </c>
      <c r="I105" s="5">
        <v>2.2999999999999998</v>
      </c>
      <c r="J105" s="20">
        <v>9.6999999999999993</v>
      </c>
      <c r="K105" s="20">
        <v>4.3</v>
      </c>
      <c r="L105" s="20"/>
      <c r="M105" s="12">
        <v>5.2</v>
      </c>
      <c r="O105" s="115"/>
      <c r="AL105" s="5"/>
    </row>
    <row r="106" spans="1:38" x14ac:dyDescent="0.25">
      <c r="A106">
        <f t="shared" si="3"/>
        <v>2001</v>
      </c>
      <c r="C106" s="22">
        <f t="shared" si="4"/>
        <v>23.5</v>
      </c>
      <c r="D106" s="4">
        <f t="shared" si="2"/>
        <v>17.7</v>
      </c>
      <c r="E106" s="12"/>
      <c r="F106" s="12">
        <v>10.7</v>
      </c>
      <c r="G106" s="12"/>
      <c r="H106" s="12">
        <v>7</v>
      </c>
      <c r="I106" s="5">
        <v>2.4</v>
      </c>
      <c r="J106" s="20">
        <v>9.6</v>
      </c>
      <c r="K106" s="20">
        <v>4.3</v>
      </c>
      <c r="L106" s="20"/>
      <c r="M106" s="12">
        <v>5.8</v>
      </c>
      <c r="O106" s="115"/>
      <c r="AL106" s="5"/>
    </row>
    <row r="107" spans="1:38" x14ac:dyDescent="0.25">
      <c r="A107">
        <f t="shared" si="3"/>
        <v>2002</v>
      </c>
      <c r="C107" s="22">
        <f t="shared" si="4"/>
        <v>24.9</v>
      </c>
      <c r="D107" s="4">
        <f t="shared" si="2"/>
        <v>17.8</v>
      </c>
      <c r="E107" s="12"/>
      <c r="F107" s="12">
        <v>10.9</v>
      </c>
      <c r="G107" s="12"/>
      <c r="H107" s="12">
        <v>6.9</v>
      </c>
      <c r="I107" s="5">
        <v>2.4</v>
      </c>
      <c r="J107" s="20">
        <v>9.5</v>
      </c>
      <c r="K107" s="20">
        <v>4.0999999999999996</v>
      </c>
      <c r="L107" s="20"/>
      <c r="M107" s="12">
        <v>7.1</v>
      </c>
      <c r="O107" s="115"/>
      <c r="AL107" s="5"/>
    </row>
    <row r="108" spans="1:38" x14ac:dyDescent="0.25">
      <c r="A108">
        <f t="shared" si="3"/>
        <v>2003</v>
      </c>
      <c r="C108" s="22">
        <f t="shared" si="4"/>
        <v>25.6</v>
      </c>
      <c r="D108" s="4">
        <f t="shared" si="2"/>
        <v>17.8</v>
      </c>
      <c r="E108" s="12"/>
      <c r="F108" s="12">
        <v>10.8</v>
      </c>
      <c r="G108" s="12"/>
      <c r="H108" s="12">
        <v>7</v>
      </c>
      <c r="I108" s="5">
        <v>2.4</v>
      </c>
      <c r="J108" s="20">
        <v>9.5</v>
      </c>
      <c r="K108" s="20">
        <v>4.2</v>
      </c>
      <c r="L108" s="20"/>
      <c r="M108" s="12">
        <v>7.8</v>
      </c>
      <c r="O108" s="121"/>
      <c r="AL108" s="5"/>
    </row>
    <row r="109" spans="1:38" x14ac:dyDescent="0.25">
      <c r="A109">
        <f t="shared" si="3"/>
        <v>2004</v>
      </c>
      <c r="C109" s="22">
        <f t="shared" si="4"/>
        <v>26.3</v>
      </c>
      <c r="D109" s="4">
        <f t="shared" si="2"/>
        <v>18</v>
      </c>
      <c r="E109" s="12"/>
      <c r="F109" s="12">
        <v>11</v>
      </c>
      <c r="G109" s="12"/>
      <c r="H109" s="12">
        <v>7</v>
      </c>
      <c r="I109" s="5">
        <v>2.4</v>
      </c>
      <c r="J109" s="20">
        <v>9.1</v>
      </c>
      <c r="K109" s="20">
        <v>4.2</v>
      </c>
      <c r="L109" s="20"/>
      <c r="M109" s="12">
        <v>8.3000000000000007</v>
      </c>
      <c r="O109" s="115"/>
      <c r="AL109" s="5"/>
    </row>
    <row r="110" spans="1:38" x14ac:dyDescent="0.25">
      <c r="A110">
        <f t="shared" si="3"/>
        <v>2005</v>
      </c>
      <c r="C110" s="22">
        <f t="shared" si="4"/>
        <v>26.9</v>
      </c>
      <c r="D110" s="4">
        <f t="shared" si="2"/>
        <v>17.899999999999999</v>
      </c>
      <c r="E110" s="12"/>
      <c r="F110" s="12">
        <v>10.9</v>
      </c>
      <c r="G110" s="12"/>
      <c r="H110" s="12">
        <v>7</v>
      </c>
      <c r="I110" s="5">
        <v>2.4</v>
      </c>
      <c r="J110" s="20">
        <v>9.1</v>
      </c>
      <c r="K110" s="20">
        <v>4.2</v>
      </c>
      <c r="L110" s="20"/>
      <c r="M110" s="12">
        <v>9</v>
      </c>
      <c r="O110" s="115"/>
      <c r="AL110" s="5"/>
    </row>
    <row r="111" spans="1:38" x14ac:dyDescent="0.25">
      <c r="A111">
        <f t="shared" si="3"/>
        <v>2006</v>
      </c>
      <c r="C111" s="22">
        <f t="shared" si="4"/>
        <v>28.3</v>
      </c>
      <c r="D111" s="4">
        <f t="shared" si="2"/>
        <v>18</v>
      </c>
      <c r="E111" s="12"/>
      <c r="F111" s="12">
        <v>11</v>
      </c>
      <c r="G111" s="12"/>
      <c r="H111" s="12">
        <v>7</v>
      </c>
      <c r="I111" s="5">
        <v>2.5</v>
      </c>
      <c r="J111" s="20">
        <v>8.9</v>
      </c>
      <c r="K111" s="20">
        <v>4.0999999999999996</v>
      </c>
      <c r="L111" s="20"/>
      <c r="M111" s="12">
        <v>10.3</v>
      </c>
      <c r="O111" s="115"/>
      <c r="AL111" s="5"/>
    </row>
    <row r="112" spans="1:38" x14ac:dyDescent="0.25">
      <c r="A112">
        <f t="shared" si="3"/>
        <v>2007</v>
      </c>
      <c r="C112" s="22">
        <f t="shared" si="4"/>
        <v>29</v>
      </c>
      <c r="D112" s="4">
        <f t="shared" si="2"/>
        <v>18.5</v>
      </c>
      <c r="E112" s="12"/>
      <c r="F112" s="12">
        <v>11.3</v>
      </c>
      <c r="G112" s="12"/>
      <c r="H112" s="12">
        <v>7.2</v>
      </c>
      <c r="I112" s="5">
        <v>1.9</v>
      </c>
      <c r="J112" s="20">
        <v>9.3000000000000007</v>
      </c>
      <c r="K112" s="20">
        <v>4.5</v>
      </c>
      <c r="L112" s="20"/>
      <c r="M112" s="12">
        <v>10.5</v>
      </c>
      <c r="O112" s="115"/>
      <c r="AL112" s="5"/>
    </row>
    <row r="113" spans="1:38" x14ac:dyDescent="0.25">
      <c r="A113">
        <f t="shared" si="3"/>
        <v>2008</v>
      </c>
      <c r="C113" s="22">
        <f t="shared" si="4"/>
        <v>29.5</v>
      </c>
      <c r="D113" s="4">
        <f t="shared" si="2"/>
        <v>19</v>
      </c>
      <c r="E113" s="12"/>
      <c r="F113" s="12">
        <v>11.6</v>
      </c>
      <c r="G113" s="12"/>
      <c r="H113" s="12">
        <v>7.4</v>
      </c>
      <c r="I113" s="5">
        <v>1.8</v>
      </c>
      <c r="J113" s="20">
        <v>9.4</v>
      </c>
      <c r="K113" s="20">
        <v>4.5</v>
      </c>
      <c r="L113" s="20"/>
      <c r="M113" s="12">
        <v>10.5</v>
      </c>
      <c r="O113" s="115"/>
      <c r="AL113" s="5"/>
    </row>
    <row r="114" spans="1:38" x14ac:dyDescent="0.25">
      <c r="A114">
        <f t="shared" si="3"/>
        <v>2009</v>
      </c>
      <c r="C114" s="22">
        <f t="shared" si="4"/>
        <v>29.700000000000003</v>
      </c>
      <c r="D114" s="4">
        <f t="shared" si="2"/>
        <v>19.200000000000003</v>
      </c>
      <c r="E114" s="12"/>
      <c r="F114" s="12">
        <v>11.8</v>
      </c>
      <c r="G114" s="12"/>
      <c r="H114" s="12">
        <v>7.4</v>
      </c>
      <c r="I114" s="5">
        <v>1.8</v>
      </c>
      <c r="J114" s="20">
        <v>9.4</v>
      </c>
      <c r="K114" s="20">
        <v>4.5</v>
      </c>
      <c r="L114" s="20"/>
      <c r="M114" s="12">
        <v>10.5</v>
      </c>
      <c r="O114" s="115"/>
      <c r="AL114" s="5"/>
    </row>
    <row r="115" spans="1:38" x14ac:dyDescent="0.25">
      <c r="A115">
        <f t="shared" si="3"/>
        <v>2010</v>
      </c>
      <c r="C115" s="22">
        <f t="shared" si="4"/>
        <v>30.5</v>
      </c>
      <c r="D115" s="4">
        <f t="shared" si="2"/>
        <v>19.7</v>
      </c>
      <c r="E115" s="12"/>
      <c r="F115" s="12">
        <v>12.1</v>
      </c>
      <c r="G115" s="12"/>
      <c r="H115" s="12">
        <v>7.6</v>
      </c>
      <c r="I115" s="5">
        <v>1.9</v>
      </c>
      <c r="J115" s="20">
        <v>9.6999999999999993</v>
      </c>
      <c r="K115" s="20">
        <v>4.7</v>
      </c>
      <c r="L115" s="20"/>
      <c r="M115" s="12">
        <v>10.8</v>
      </c>
      <c r="O115" s="115"/>
      <c r="AL115" s="5"/>
    </row>
    <row r="116" spans="1:38" x14ac:dyDescent="0.25">
      <c r="A116">
        <f t="shared" si="3"/>
        <v>2011</v>
      </c>
      <c r="C116" s="22">
        <f t="shared" si="4"/>
        <v>31.7</v>
      </c>
      <c r="D116" s="4">
        <f t="shared" si="2"/>
        <v>20</v>
      </c>
      <c r="E116" s="12"/>
      <c r="F116" s="12">
        <v>12.3</v>
      </c>
      <c r="G116" s="12"/>
      <c r="H116" s="12">
        <v>7.7</v>
      </c>
      <c r="I116" s="5">
        <v>2</v>
      </c>
      <c r="J116" s="20">
        <v>10</v>
      </c>
      <c r="K116" s="20">
        <v>4.8</v>
      </c>
      <c r="L116" s="20"/>
      <c r="M116" s="12">
        <v>11.7</v>
      </c>
      <c r="O116" s="115"/>
      <c r="AL116" s="5"/>
    </row>
    <row r="117" spans="1:38" x14ac:dyDescent="0.25">
      <c r="A117">
        <f t="shared" si="3"/>
        <v>2012</v>
      </c>
      <c r="C117" s="22">
        <f t="shared" si="4"/>
        <v>32.1</v>
      </c>
      <c r="D117" s="4">
        <f t="shared" si="2"/>
        <v>20.5</v>
      </c>
      <c r="E117" s="12"/>
      <c r="F117" s="12">
        <v>12.6</v>
      </c>
      <c r="G117" s="12"/>
      <c r="H117" s="12">
        <v>7.9</v>
      </c>
      <c r="I117" s="5">
        <v>2</v>
      </c>
      <c r="J117" s="20">
        <v>10.199999999999999</v>
      </c>
      <c r="K117" s="20">
        <v>4.9000000000000004</v>
      </c>
      <c r="L117" s="20"/>
      <c r="M117" s="12">
        <v>11.6</v>
      </c>
      <c r="O117" s="115"/>
      <c r="AL117" s="5"/>
    </row>
    <row r="118" spans="1:38" x14ac:dyDescent="0.25">
      <c r="A118">
        <f t="shared" si="3"/>
        <v>2013</v>
      </c>
      <c r="C118" s="22">
        <f t="shared" si="4"/>
        <v>33.099999999999994</v>
      </c>
      <c r="D118" s="4">
        <f t="shared" si="2"/>
        <v>20.799999999999997</v>
      </c>
      <c r="E118" s="12"/>
      <c r="F118" s="12">
        <v>12.6</v>
      </c>
      <c r="G118" s="12"/>
      <c r="H118" s="12">
        <v>8.1999999999999993</v>
      </c>
      <c r="I118" s="5">
        <v>2.1</v>
      </c>
      <c r="J118" s="20">
        <v>10.5</v>
      </c>
      <c r="K118" s="20">
        <v>5.0999999999999996</v>
      </c>
      <c r="L118" s="20"/>
      <c r="M118" s="12">
        <v>12.3</v>
      </c>
      <c r="O118" s="115"/>
      <c r="AL118" s="5"/>
    </row>
    <row r="119" spans="1:38" x14ac:dyDescent="0.25">
      <c r="A119">
        <f t="shared" si="3"/>
        <v>2014</v>
      </c>
      <c r="C119" s="22">
        <f t="shared" si="4"/>
        <v>34.799999999999997</v>
      </c>
      <c r="D119" s="4">
        <f t="shared" si="2"/>
        <v>21.6</v>
      </c>
      <c r="E119" s="12"/>
      <c r="F119" s="12">
        <v>13</v>
      </c>
      <c r="G119" s="12"/>
      <c r="H119" s="12">
        <v>8.6</v>
      </c>
      <c r="I119" s="5">
        <v>2.2000000000000002</v>
      </c>
      <c r="J119" s="20">
        <v>10.9</v>
      </c>
      <c r="K119" s="20">
        <v>5.4</v>
      </c>
      <c r="L119" s="20"/>
      <c r="M119" s="12">
        <v>13.2</v>
      </c>
      <c r="O119" s="115"/>
      <c r="AL119" s="5"/>
    </row>
    <row r="120" spans="1:38" x14ac:dyDescent="0.25">
      <c r="A120">
        <f t="shared" si="3"/>
        <v>2015</v>
      </c>
      <c r="C120" s="22">
        <f t="shared" si="4"/>
        <v>37.4</v>
      </c>
      <c r="D120" s="4">
        <f t="shared" si="2"/>
        <v>22.4</v>
      </c>
      <c r="E120" s="12"/>
      <c r="F120" s="12">
        <v>13.3</v>
      </c>
      <c r="G120" s="12"/>
      <c r="H120" s="12">
        <v>9.1</v>
      </c>
      <c r="I120" s="5">
        <v>2.4</v>
      </c>
      <c r="J120" s="20">
        <v>11.4</v>
      </c>
      <c r="K120" s="20">
        <v>5.7</v>
      </c>
      <c r="L120" s="20"/>
      <c r="M120" s="12">
        <v>15</v>
      </c>
      <c r="O120" s="115"/>
      <c r="AL120" s="5"/>
    </row>
    <row r="121" spans="1:38" x14ac:dyDescent="0.25">
      <c r="A121">
        <f t="shared" si="3"/>
        <v>2016</v>
      </c>
      <c r="C121" s="22">
        <f t="shared" si="4"/>
        <v>41.6</v>
      </c>
      <c r="D121" s="4">
        <f t="shared" si="2"/>
        <v>23</v>
      </c>
      <c r="E121" s="12"/>
      <c r="F121" s="12">
        <v>13.5</v>
      </c>
      <c r="G121" s="12"/>
      <c r="H121" s="12">
        <v>9.5</v>
      </c>
      <c r="I121" s="5">
        <v>2.6</v>
      </c>
      <c r="J121" s="20">
        <v>11.4</v>
      </c>
      <c r="K121" s="20">
        <v>5.9</v>
      </c>
      <c r="L121" s="20"/>
      <c r="M121" s="12">
        <v>18.600000000000001</v>
      </c>
      <c r="O121" s="115"/>
      <c r="AL121" s="5"/>
    </row>
    <row r="122" spans="1:38" ht="15" customHeight="1" x14ac:dyDescent="0.25">
      <c r="A122" s="54">
        <v>2017</v>
      </c>
      <c r="C122" s="22">
        <f t="shared" si="4"/>
        <v>44.1</v>
      </c>
      <c r="D122" s="4">
        <f t="shared" si="2"/>
        <v>23.6</v>
      </c>
      <c r="E122" s="12"/>
      <c r="F122" s="12">
        <v>14</v>
      </c>
      <c r="G122" s="12"/>
      <c r="H122" s="12">
        <v>9.6</v>
      </c>
      <c r="I122" s="5">
        <v>2.7</v>
      </c>
      <c r="J122" s="20">
        <v>11.6</v>
      </c>
      <c r="K122" s="20">
        <v>5.9</v>
      </c>
      <c r="L122" s="20"/>
      <c r="M122" s="12">
        <v>20.5</v>
      </c>
      <c r="N122" s="10"/>
      <c r="O122" s="115"/>
    </row>
    <row r="123" spans="1:38" x14ac:dyDescent="0.25">
      <c r="A123" t="s">
        <v>185</v>
      </c>
      <c r="B123" s="44"/>
      <c r="C123" s="44"/>
      <c r="D123" s="44"/>
      <c r="E123" s="44"/>
      <c r="F123" s="44"/>
      <c r="G123" s="44"/>
      <c r="H123" s="44"/>
      <c r="I123" s="44"/>
      <c r="J123" s="44"/>
      <c r="K123" s="44"/>
      <c r="L123" s="44"/>
      <c r="M123" s="44"/>
      <c r="N123" s="52"/>
    </row>
    <row r="125" spans="1:38" x14ac:dyDescent="0.25">
      <c r="A125"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3"/>
  <sheetViews>
    <sheetView workbookViewId="0">
      <pane xSplit="1" ySplit="4" topLeftCell="B5" activePane="bottomRight" state="frozen"/>
      <selection pane="topRight" activeCell="B1" sqref="B1"/>
      <selection pane="bottomLeft" activeCell="A5" sqref="A5"/>
      <selection pane="bottomRight"/>
    </sheetView>
  </sheetViews>
  <sheetFormatPr defaultRowHeight="15" x14ac:dyDescent="0.25"/>
  <cols>
    <col min="1" max="1" width="9.85546875" customWidth="1"/>
    <col min="2" max="2" width="3.28515625" customWidth="1"/>
    <col min="6" max="6" width="3.28515625" customWidth="1"/>
    <col min="7" max="9" width="9" customWidth="1"/>
    <col min="10" max="10" width="3.28515625" customWidth="1"/>
    <col min="14" max="14" width="3.28515625" customWidth="1"/>
    <col min="18" max="18" width="3.28515625" customWidth="1"/>
    <col min="22" max="22" width="6" customWidth="1"/>
    <col min="26" max="26" width="3.28515625" customWidth="1"/>
    <col min="27" max="29" width="9" customWidth="1"/>
    <col min="30" max="30" width="3.28515625" customWidth="1"/>
    <col min="34" max="34" width="3.28515625" customWidth="1"/>
    <col min="38" max="38" width="3.28515625" customWidth="1"/>
    <col min="39" max="40" width="9.140625" customWidth="1"/>
  </cols>
  <sheetData>
    <row r="1" spans="1:41" x14ac:dyDescent="0.25">
      <c r="A1" s="21"/>
      <c r="C1" s="125" t="s">
        <v>67</v>
      </c>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41" x14ac:dyDescent="0.25">
      <c r="B2" s="11"/>
      <c r="C2" s="131" t="s">
        <v>238</v>
      </c>
      <c r="D2" s="131"/>
      <c r="E2" s="131"/>
      <c r="F2" s="131"/>
      <c r="G2" s="131"/>
      <c r="H2" s="131"/>
      <c r="I2" s="131"/>
      <c r="J2" s="131"/>
      <c r="K2" s="131"/>
      <c r="L2" s="131"/>
      <c r="M2" s="131"/>
      <c r="N2" s="131"/>
      <c r="O2" s="131"/>
      <c r="P2" s="131"/>
      <c r="Q2" s="131"/>
      <c r="R2" s="131"/>
      <c r="S2" s="131"/>
      <c r="T2" s="131"/>
      <c r="U2" s="131"/>
      <c r="W2" s="131" t="s">
        <v>239</v>
      </c>
      <c r="X2" s="131"/>
      <c r="Y2" s="131"/>
      <c r="Z2" s="131"/>
      <c r="AA2" s="131"/>
      <c r="AB2" s="131"/>
      <c r="AC2" s="131"/>
      <c r="AD2" s="131"/>
      <c r="AE2" s="131"/>
      <c r="AF2" s="131"/>
      <c r="AG2" s="131"/>
      <c r="AH2" s="131"/>
      <c r="AI2" s="131"/>
      <c r="AJ2" s="131"/>
      <c r="AK2" s="131"/>
      <c r="AL2" s="131"/>
      <c r="AM2" s="131"/>
      <c r="AN2" s="131"/>
      <c r="AO2" s="131"/>
    </row>
    <row r="3" spans="1:41" ht="30" customHeight="1" x14ac:dyDescent="0.25">
      <c r="C3" s="132" t="s">
        <v>13</v>
      </c>
      <c r="D3" s="132"/>
      <c r="E3" s="132"/>
      <c r="F3" s="9"/>
      <c r="G3" s="133" t="s">
        <v>24</v>
      </c>
      <c r="H3" s="133"/>
      <c r="I3" s="133"/>
      <c r="J3" s="66"/>
      <c r="K3" s="132" t="s">
        <v>1</v>
      </c>
      <c r="L3" s="132"/>
      <c r="M3" s="132"/>
      <c r="N3" s="9"/>
      <c r="O3" s="132" t="s">
        <v>72</v>
      </c>
      <c r="P3" s="132"/>
      <c r="Q3" s="132"/>
      <c r="R3" s="9"/>
      <c r="S3" s="132" t="s">
        <v>184</v>
      </c>
      <c r="T3" s="132"/>
      <c r="U3" s="132"/>
      <c r="W3" s="129" t="s">
        <v>13</v>
      </c>
      <c r="X3" s="129"/>
      <c r="Y3" s="129"/>
      <c r="Z3" s="11"/>
      <c r="AA3" s="134" t="s">
        <v>24</v>
      </c>
      <c r="AB3" s="134"/>
      <c r="AC3" s="134"/>
      <c r="AD3" s="9"/>
      <c r="AE3" s="129" t="s">
        <v>1</v>
      </c>
      <c r="AF3" s="129"/>
      <c r="AG3" s="129"/>
      <c r="AH3" s="9"/>
      <c r="AI3" s="130" t="s">
        <v>72</v>
      </c>
      <c r="AJ3" s="130"/>
      <c r="AK3" s="130"/>
      <c r="AL3" s="9"/>
      <c r="AM3" s="130" t="s">
        <v>184</v>
      </c>
      <c r="AN3" s="130"/>
      <c r="AO3" s="130"/>
    </row>
    <row r="4" spans="1:41" x14ac:dyDescent="0.25">
      <c r="A4" s="59" t="s">
        <v>0</v>
      </c>
      <c r="B4" s="59"/>
      <c r="C4" s="59" t="s">
        <v>11</v>
      </c>
      <c r="D4" s="59" t="s">
        <v>12</v>
      </c>
      <c r="E4" s="59" t="s">
        <v>14</v>
      </c>
      <c r="F4" s="59"/>
      <c r="G4" s="64" t="s">
        <v>11</v>
      </c>
      <c r="H4" s="64" t="s">
        <v>12</v>
      </c>
      <c r="I4" s="64" t="s">
        <v>14</v>
      </c>
      <c r="J4" s="64"/>
      <c r="K4" s="59" t="s">
        <v>11</v>
      </c>
      <c r="L4" s="59" t="s">
        <v>12</v>
      </c>
      <c r="M4" s="59" t="s">
        <v>14</v>
      </c>
      <c r="N4" s="59"/>
      <c r="O4" s="59" t="s">
        <v>11</v>
      </c>
      <c r="P4" s="59" t="s">
        <v>12</v>
      </c>
      <c r="Q4" s="59" t="s">
        <v>14</v>
      </c>
      <c r="R4" s="59"/>
      <c r="S4" s="59" t="s">
        <v>11</v>
      </c>
      <c r="T4" s="59" t="s">
        <v>12</v>
      </c>
      <c r="U4" s="59" t="s">
        <v>14</v>
      </c>
      <c r="W4" s="59" t="s">
        <v>11</v>
      </c>
      <c r="X4" s="59" t="s">
        <v>12</v>
      </c>
      <c r="Y4" s="64" t="s">
        <v>14</v>
      </c>
      <c r="Z4" s="64"/>
      <c r="AA4" s="64" t="s">
        <v>11</v>
      </c>
      <c r="AB4" s="64" t="s">
        <v>12</v>
      </c>
      <c r="AC4" s="64" t="s">
        <v>14</v>
      </c>
      <c r="AD4" s="59"/>
      <c r="AE4" s="59" t="s">
        <v>11</v>
      </c>
      <c r="AF4" s="59" t="s">
        <v>12</v>
      </c>
      <c r="AG4" s="64" t="s">
        <v>14</v>
      </c>
      <c r="AH4" s="59"/>
      <c r="AI4" s="59" t="s">
        <v>11</v>
      </c>
      <c r="AJ4" s="59" t="s">
        <v>12</v>
      </c>
      <c r="AK4" s="64" t="s">
        <v>14</v>
      </c>
      <c r="AL4" s="59"/>
      <c r="AM4" s="59" t="s">
        <v>11</v>
      </c>
      <c r="AN4" s="59" t="s">
        <v>12</v>
      </c>
      <c r="AO4" s="64" t="s">
        <v>14</v>
      </c>
    </row>
    <row r="5" spans="1:41" x14ac:dyDescent="0.25">
      <c r="A5">
        <v>1900</v>
      </c>
      <c r="C5" s="16">
        <v>1550.4</v>
      </c>
      <c r="D5" s="16">
        <v>1397.6</v>
      </c>
      <c r="E5" s="16">
        <v>1475.6</v>
      </c>
      <c r="F5" s="16"/>
      <c r="G5" s="16"/>
      <c r="H5" s="16"/>
      <c r="I5" s="16"/>
      <c r="J5" s="16"/>
      <c r="K5" s="17"/>
      <c r="L5" s="17"/>
      <c r="M5" s="17"/>
      <c r="N5" s="17"/>
      <c r="O5" s="17"/>
      <c r="P5" s="17"/>
      <c r="Q5" s="17"/>
      <c r="R5" s="17"/>
      <c r="S5" s="17"/>
      <c r="T5" s="17"/>
      <c r="U5" s="17"/>
      <c r="W5" s="16">
        <v>1569.9</v>
      </c>
      <c r="X5" s="16">
        <v>1417.7</v>
      </c>
      <c r="Y5" s="119">
        <v>1495.4</v>
      </c>
      <c r="Z5" s="16"/>
      <c r="AA5" s="116"/>
      <c r="AB5" s="116"/>
      <c r="AC5" s="116"/>
      <c r="AD5" s="116"/>
      <c r="AE5" s="116">
        <v>32.9</v>
      </c>
      <c r="AF5" s="116">
        <v>6.3</v>
      </c>
      <c r="AG5" s="116">
        <f>'Trends by Age (Crude)'!U5</f>
        <v>19.866387973649562</v>
      </c>
      <c r="AH5" s="5"/>
      <c r="AI5" s="5"/>
      <c r="AJ5" s="5"/>
      <c r="AK5" s="5"/>
      <c r="AL5" s="116"/>
      <c r="AM5" s="5"/>
      <c r="AN5" s="5"/>
      <c r="AO5" s="5"/>
    </row>
    <row r="6" spans="1:41" x14ac:dyDescent="0.25">
      <c r="A6">
        <f t="shared" ref="A6:A69" si="0">A5+1</f>
        <v>1901</v>
      </c>
      <c r="C6" s="16">
        <v>1585.8</v>
      </c>
      <c r="D6" s="16">
        <v>1362.5</v>
      </c>
      <c r="E6" s="16">
        <v>1476.6</v>
      </c>
      <c r="F6" s="16"/>
      <c r="G6" s="16"/>
      <c r="H6" s="16"/>
      <c r="I6" s="16"/>
      <c r="J6" s="16"/>
      <c r="K6" s="17"/>
      <c r="L6" s="17"/>
      <c r="M6" s="17"/>
      <c r="N6" s="17"/>
      <c r="O6" s="17"/>
      <c r="P6" s="17"/>
      <c r="Q6" s="17"/>
      <c r="R6" s="17"/>
      <c r="S6" s="17"/>
      <c r="T6" s="17"/>
      <c r="U6" s="17"/>
      <c r="W6" s="16">
        <v>1609.4</v>
      </c>
      <c r="X6" s="16">
        <v>1385.5</v>
      </c>
      <c r="Y6" s="119">
        <v>1500</v>
      </c>
      <c r="Z6" s="16"/>
      <c r="AA6" s="116"/>
      <c r="AB6" s="116"/>
      <c r="AC6" s="116"/>
      <c r="AD6" s="116"/>
      <c r="AE6" s="116">
        <v>32.1</v>
      </c>
      <c r="AF6" s="116">
        <v>8.5</v>
      </c>
      <c r="AG6" s="116">
        <f>'Trends by Age (Crude)'!U6</f>
        <v>20.54346521168566</v>
      </c>
      <c r="AH6" s="5"/>
      <c r="AI6" s="5"/>
      <c r="AJ6" s="5"/>
      <c r="AK6" s="5"/>
      <c r="AL6" s="116"/>
      <c r="AM6" s="5"/>
      <c r="AN6" s="5"/>
      <c r="AO6" s="5"/>
    </row>
    <row r="7" spans="1:41" x14ac:dyDescent="0.25">
      <c r="A7">
        <f t="shared" si="0"/>
        <v>1902</v>
      </c>
      <c r="C7" s="16">
        <v>1494.3</v>
      </c>
      <c r="D7" s="16">
        <v>1259.5</v>
      </c>
      <c r="E7" s="16">
        <v>1379.6</v>
      </c>
      <c r="F7" s="16"/>
      <c r="G7" s="16"/>
      <c r="H7" s="16"/>
      <c r="I7" s="16"/>
      <c r="J7" s="16"/>
      <c r="K7" s="17"/>
      <c r="L7" s="17"/>
      <c r="M7" s="17"/>
      <c r="N7" s="17"/>
      <c r="O7" s="17"/>
      <c r="P7" s="17"/>
      <c r="Q7" s="17"/>
      <c r="R7" s="17"/>
      <c r="S7" s="17"/>
      <c r="T7" s="17"/>
      <c r="U7" s="17"/>
      <c r="W7" s="16">
        <v>1512.3</v>
      </c>
      <c r="X7" s="16">
        <v>1279.3</v>
      </c>
      <c r="Y7" s="119">
        <v>1398.6</v>
      </c>
      <c r="Z7" s="16"/>
      <c r="AA7" s="116"/>
      <c r="AB7" s="116"/>
      <c r="AC7" s="116"/>
      <c r="AD7" s="116"/>
      <c r="AE7" s="116">
        <v>30.4</v>
      </c>
      <c r="AF7" s="116">
        <v>9</v>
      </c>
      <c r="AG7" s="116">
        <f>'Trends by Age (Crude)'!U7</f>
        <v>19.954009796155898</v>
      </c>
      <c r="AH7" s="5"/>
      <c r="AI7" s="5"/>
      <c r="AJ7" s="5"/>
      <c r="AK7" s="5"/>
      <c r="AL7" s="116"/>
      <c r="AM7" s="5"/>
      <c r="AN7" s="5"/>
      <c r="AO7" s="5"/>
    </row>
    <row r="8" spans="1:41" x14ac:dyDescent="0.25">
      <c r="A8">
        <f t="shared" si="0"/>
        <v>1903</v>
      </c>
      <c r="C8" s="16">
        <v>1531.3</v>
      </c>
      <c r="D8" s="16">
        <v>1285</v>
      </c>
      <c r="E8" s="16">
        <v>1411.2</v>
      </c>
      <c r="F8" s="16"/>
      <c r="G8" s="16"/>
      <c r="H8" s="16"/>
      <c r="I8" s="16"/>
      <c r="J8" s="16"/>
      <c r="K8" s="17"/>
      <c r="L8" s="17"/>
      <c r="M8" s="17"/>
      <c r="N8" s="17"/>
      <c r="O8" s="17"/>
      <c r="P8" s="17"/>
      <c r="Q8" s="17"/>
      <c r="R8" s="17"/>
      <c r="S8" s="17"/>
      <c r="T8" s="17"/>
      <c r="U8" s="17"/>
      <c r="W8" s="16">
        <v>1550</v>
      </c>
      <c r="X8" s="16">
        <v>1304.9000000000001</v>
      </c>
      <c r="Y8" s="119">
        <v>1430.6</v>
      </c>
      <c r="Z8" s="16"/>
      <c r="AA8" s="116"/>
      <c r="AB8" s="116"/>
      <c r="AC8" s="116"/>
      <c r="AD8" s="116"/>
      <c r="AE8" s="116">
        <v>37.200000000000003</v>
      </c>
      <c r="AF8" s="116">
        <v>7.8</v>
      </c>
      <c r="AG8" s="116">
        <f>'Trends by Age (Crude)'!U8</f>
        <v>22.865703416057244</v>
      </c>
      <c r="AH8" s="5"/>
      <c r="AI8" s="5"/>
      <c r="AJ8" s="5"/>
      <c r="AK8" s="5"/>
      <c r="AL8" s="116"/>
      <c r="AM8" s="5"/>
      <c r="AN8" s="5"/>
      <c r="AO8" s="5"/>
    </row>
    <row r="9" spans="1:41" x14ac:dyDescent="0.25">
      <c r="A9">
        <f t="shared" si="0"/>
        <v>1904</v>
      </c>
      <c r="C9" s="16">
        <v>1615.9</v>
      </c>
      <c r="D9" s="16">
        <v>1348.1</v>
      </c>
      <c r="E9" s="16">
        <v>1485.5</v>
      </c>
      <c r="F9" s="16"/>
      <c r="G9" s="16"/>
      <c r="H9" s="16"/>
      <c r="I9" s="16"/>
      <c r="J9" s="16"/>
      <c r="K9" s="17"/>
      <c r="L9" s="17"/>
      <c r="M9" s="17"/>
      <c r="N9" s="17"/>
      <c r="O9" s="17"/>
      <c r="P9" s="17"/>
      <c r="Q9" s="17"/>
      <c r="R9" s="17"/>
      <c r="S9" s="17"/>
      <c r="T9" s="17"/>
      <c r="U9" s="17"/>
      <c r="W9" s="16">
        <v>1636.8</v>
      </c>
      <c r="X9" s="16">
        <v>1369.9</v>
      </c>
      <c r="Y9" s="119">
        <v>1506.8</v>
      </c>
      <c r="Z9" s="16"/>
      <c r="AA9" s="116"/>
      <c r="AB9" s="116"/>
      <c r="AC9" s="116"/>
      <c r="AD9" s="116"/>
      <c r="AE9" s="116">
        <v>40.1</v>
      </c>
      <c r="AF9" s="116">
        <v>9.6999999999999993</v>
      </c>
      <c r="AG9" s="116">
        <f>'Trends by Age (Crude)'!U9</f>
        <v>25.301286956922517</v>
      </c>
      <c r="AH9" s="5"/>
      <c r="AI9" s="5"/>
      <c r="AJ9" s="5"/>
      <c r="AK9" s="5"/>
      <c r="AL9" s="116"/>
      <c r="AM9" s="5"/>
      <c r="AN9" s="5"/>
      <c r="AO9" s="5"/>
    </row>
    <row r="10" spans="1:41" x14ac:dyDescent="0.25">
      <c r="A10">
        <f t="shared" si="0"/>
        <v>1905</v>
      </c>
      <c r="C10" s="16">
        <v>1571</v>
      </c>
      <c r="D10" s="16">
        <v>1301.9000000000001</v>
      </c>
      <c r="E10" s="16">
        <v>1440</v>
      </c>
      <c r="F10" s="16"/>
      <c r="G10" s="16"/>
      <c r="H10" s="16"/>
      <c r="I10" s="16"/>
      <c r="J10" s="16"/>
      <c r="K10" s="17"/>
      <c r="L10" s="17"/>
      <c r="M10" s="17"/>
      <c r="N10" s="17"/>
      <c r="O10" s="17"/>
      <c r="P10" s="17"/>
      <c r="Q10" s="17"/>
      <c r="R10" s="17"/>
      <c r="S10" s="17"/>
      <c r="T10" s="17"/>
      <c r="U10" s="17"/>
      <c r="W10" s="16">
        <v>1596.3</v>
      </c>
      <c r="X10" s="16">
        <v>1326.6</v>
      </c>
      <c r="Y10" s="119">
        <v>1465.1</v>
      </c>
      <c r="Z10" s="16"/>
      <c r="AA10" s="116"/>
      <c r="AB10" s="116"/>
      <c r="AC10" s="116"/>
      <c r="AD10" s="116"/>
      <c r="AE10" s="116">
        <v>41.3</v>
      </c>
      <c r="AF10" s="116">
        <v>10.8</v>
      </c>
      <c r="AG10" s="116">
        <f>'Trends by Age (Crude)'!U10</f>
        <v>26.463990769808088</v>
      </c>
      <c r="AH10" s="5"/>
      <c r="AI10" s="5"/>
      <c r="AJ10" s="5"/>
      <c r="AK10" s="5"/>
      <c r="AL10" s="116"/>
      <c r="AM10" s="5"/>
      <c r="AN10" s="5"/>
      <c r="AO10" s="5"/>
    </row>
    <row r="11" spans="1:41" x14ac:dyDescent="0.25">
      <c r="A11">
        <f t="shared" si="0"/>
        <v>1906</v>
      </c>
      <c r="C11" s="16">
        <v>1571.3</v>
      </c>
      <c r="D11" s="16">
        <v>1262</v>
      </c>
      <c r="E11" s="16">
        <v>1423.3</v>
      </c>
      <c r="F11" s="16"/>
      <c r="G11" s="16"/>
      <c r="H11" s="16"/>
      <c r="I11" s="16"/>
      <c r="J11" s="16"/>
      <c r="K11" s="17"/>
      <c r="L11" s="17"/>
      <c r="M11" s="17"/>
      <c r="N11" s="17"/>
      <c r="O11" s="17"/>
      <c r="P11" s="17"/>
      <c r="Q11" s="17"/>
      <c r="R11" s="17"/>
      <c r="S11" s="17"/>
      <c r="T11" s="17"/>
      <c r="U11" s="17"/>
      <c r="W11" s="16">
        <v>1595.7</v>
      </c>
      <c r="X11" s="16">
        <v>1290.7</v>
      </c>
      <c r="Y11" s="119">
        <v>1450.3</v>
      </c>
      <c r="Z11" s="16"/>
      <c r="AA11" s="116"/>
      <c r="AB11" s="116"/>
      <c r="AC11" s="116"/>
      <c r="AD11" s="116"/>
      <c r="AE11" s="116">
        <v>41.3</v>
      </c>
      <c r="AF11" s="116">
        <v>10.3</v>
      </c>
      <c r="AG11" s="116">
        <f>'Trends by Age (Crude)'!U11</f>
        <v>26.491969205056026</v>
      </c>
      <c r="AH11" s="5"/>
      <c r="AI11" s="5"/>
      <c r="AJ11" s="5"/>
      <c r="AK11" s="5"/>
      <c r="AL11" s="116"/>
      <c r="AM11" s="5"/>
      <c r="AN11" s="5"/>
      <c r="AO11" s="5"/>
    </row>
    <row r="12" spans="1:41" x14ac:dyDescent="0.25">
      <c r="A12">
        <f t="shared" si="0"/>
        <v>1907</v>
      </c>
      <c r="C12" s="16">
        <v>1655.5</v>
      </c>
      <c r="D12" s="16">
        <v>1279</v>
      </c>
      <c r="E12" s="16">
        <v>1475.4</v>
      </c>
      <c r="F12" s="16"/>
      <c r="G12" s="16"/>
      <c r="H12" s="16"/>
      <c r="I12" s="16"/>
      <c r="J12" s="16"/>
      <c r="K12" s="17"/>
      <c r="L12" s="17"/>
      <c r="M12" s="17"/>
      <c r="N12" s="17"/>
      <c r="O12" s="17"/>
      <c r="P12" s="17"/>
      <c r="Q12" s="17"/>
      <c r="R12" s="17"/>
      <c r="S12" s="17"/>
      <c r="T12" s="17"/>
      <c r="U12" s="17"/>
      <c r="W12" s="16">
        <v>1683.1</v>
      </c>
      <c r="X12" s="16">
        <v>1310.8</v>
      </c>
      <c r="Y12" s="119">
        <v>1505.6</v>
      </c>
      <c r="Z12" s="16"/>
      <c r="AA12" s="116"/>
      <c r="AB12" s="116"/>
      <c r="AC12" s="116"/>
      <c r="AD12" s="116"/>
      <c r="AE12" s="116">
        <v>44.1</v>
      </c>
      <c r="AF12" s="116">
        <v>11</v>
      </c>
      <c r="AG12" s="116">
        <f>'Trends by Age (Crude)'!U12</f>
        <v>28.365275376853994</v>
      </c>
      <c r="AH12" s="5"/>
      <c r="AI12" s="5"/>
      <c r="AJ12" s="5"/>
      <c r="AK12" s="5"/>
      <c r="AL12" s="116"/>
      <c r="AM12" s="5"/>
      <c r="AN12" s="5"/>
      <c r="AO12" s="5"/>
    </row>
    <row r="13" spans="1:41" x14ac:dyDescent="0.25">
      <c r="A13">
        <f t="shared" si="0"/>
        <v>1908</v>
      </c>
      <c r="C13" s="16">
        <v>1485.8</v>
      </c>
      <c r="D13" s="16">
        <v>1190.9000000000001</v>
      </c>
      <c r="E13" s="16">
        <v>1346</v>
      </c>
      <c r="F13" s="16"/>
      <c r="G13" s="16"/>
      <c r="H13" s="16"/>
      <c r="I13" s="16"/>
      <c r="J13" s="16"/>
      <c r="K13" s="17"/>
      <c r="L13" s="17"/>
      <c r="M13" s="17"/>
      <c r="N13" s="17"/>
      <c r="O13" s="17"/>
      <c r="P13" s="17"/>
      <c r="Q13" s="17"/>
      <c r="R13" s="17"/>
      <c r="S13" s="17"/>
      <c r="T13" s="17"/>
      <c r="U13" s="17"/>
      <c r="W13" s="16">
        <v>1515.5</v>
      </c>
      <c r="X13" s="16">
        <v>1222.2</v>
      </c>
      <c r="Y13" s="119">
        <v>1376.8</v>
      </c>
      <c r="Z13" s="16"/>
      <c r="AA13" s="116"/>
      <c r="AB13" s="116"/>
      <c r="AC13" s="116"/>
      <c r="AD13" s="116"/>
      <c r="AE13" s="116">
        <v>56.2</v>
      </c>
      <c r="AF13" s="116">
        <v>13.5</v>
      </c>
      <c r="AG13" s="116">
        <f>'Trends by Age (Crude)'!U13</f>
        <v>36.011202672250754</v>
      </c>
      <c r="AH13" s="5"/>
      <c r="AI13" s="5"/>
      <c r="AJ13" s="5"/>
      <c r="AK13" s="5"/>
      <c r="AL13" s="116"/>
      <c r="AM13" s="5"/>
      <c r="AN13" s="5"/>
      <c r="AO13" s="5"/>
    </row>
    <row r="14" spans="1:41" x14ac:dyDescent="0.25">
      <c r="A14" s="3">
        <f t="shared" si="0"/>
        <v>1909</v>
      </c>
      <c r="C14" s="16">
        <v>1447</v>
      </c>
      <c r="D14" s="16">
        <v>1145</v>
      </c>
      <c r="E14" s="16">
        <v>1303.5</v>
      </c>
      <c r="F14" s="16"/>
      <c r="G14" s="16"/>
      <c r="H14" s="16"/>
      <c r="I14" s="16"/>
      <c r="J14" s="16"/>
      <c r="K14" s="17"/>
      <c r="L14" s="17"/>
      <c r="M14" s="17"/>
      <c r="N14" s="17"/>
      <c r="O14" s="17"/>
      <c r="P14" s="17"/>
      <c r="Q14" s="17"/>
      <c r="R14" s="17"/>
      <c r="S14" s="17"/>
      <c r="T14" s="17"/>
      <c r="U14" s="17"/>
      <c r="W14" s="16">
        <v>1478.3</v>
      </c>
      <c r="X14" s="16">
        <v>1172.5</v>
      </c>
      <c r="Y14" s="119">
        <v>1333.5</v>
      </c>
      <c r="Z14" s="16"/>
      <c r="AA14" s="116"/>
      <c r="AB14" s="116"/>
      <c r="AC14" s="116"/>
      <c r="AD14" s="116"/>
      <c r="AE14" s="116">
        <v>52.3</v>
      </c>
      <c r="AF14" s="116">
        <v>13</v>
      </c>
      <c r="AG14" s="116">
        <f>'Trends by Age (Crude)'!U14</f>
        <v>33.685041921045965</v>
      </c>
      <c r="AH14" s="5"/>
      <c r="AI14" s="5"/>
      <c r="AJ14" s="5"/>
      <c r="AK14" s="5"/>
      <c r="AL14" s="116"/>
      <c r="AM14" s="5"/>
      <c r="AN14" s="5"/>
      <c r="AO14" s="5"/>
    </row>
    <row r="15" spans="1:41" x14ac:dyDescent="0.25">
      <c r="A15">
        <f t="shared" si="0"/>
        <v>1910</v>
      </c>
      <c r="C15" s="16">
        <v>1495.1</v>
      </c>
      <c r="D15" s="16">
        <v>1178.2</v>
      </c>
      <c r="E15" s="16">
        <v>1345.5</v>
      </c>
      <c r="F15" s="16"/>
      <c r="G15" s="16"/>
      <c r="H15" s="16"/>
      <c r="I15" s="16"/>
      <c r="J15" s="16"/>
      <c r="K15" s="17"/>
      <c r="L15" s="17"/>
      <c r="M15" s="17"/>
      <c r="N15" s="17"/>
      <c r="O15" s="17"/>
      <c r="P15" s="17"/>
      <c r="Q15" s="17"/>
      <c r="R15" s="17"/>
      <c r="S15" s="17"/>
      <c r="T15" s="17"/>
      <c r="U15" s="17"/>
      <c r="W15" s="16">
        <v>1523.4</v>
      </c>
      <c r="X15" s="16">
        <v>1207.2</v>
      </c>
      <c r="Y15" s="119">
        <v>1374.5</v>
      </c>
      <c r="Z15" s="16"/>
      <c r="AA15" s="116"/>
      <c r="AB15" s="116"/>
      <c r="AC15" s="116"/>
      <c r="AD15" s="116"/>
      <c r="AE15" s="116">
        <v>46.4</v>
      </c>
      <c r="AF15" s="116">
        <v>11.4</v>
      </c>
      <c r="AG15" s="116">
        <f>'Trends by Age (Crude)'!U15</f>
        <v>29.894871794335007</v>
      </c>
      <c r="AH15" s="5"/>
      <c r="AI15" s="5"/>
      <c r="AJ15" s="5"/>
      <c r="AK15" s="5"/>
      <c r="AL15" s="116"/>
      <c r="AM15" s="5"/>
      <c r="AN15" s="5"/>
      <c r="AO15" s="5"/>
    </row>
    <row r="16" spans="1:41" x14ac:dyDescent="0.25">
      <c r="A16">
        <f t="shared" si="0"/>
        <v>1911</v>
      </c>
      <c r="C16" s="16">
        <v>1460.3</v>
      </c>
      <c r="D16" s="16">
        <v>1150.3</v>
      </c>
      <c r="E16" s="16">
        <v>1314.2</v>
      </c>
      <c r="F16" s="16"/>
      <c r="G16" s="16"/>
      <c r="H16" s="16"/>
      <c r="I16" s="16"/>
      <c r="J16" s="16"/>
      <c r="K16" s="17"/>
      <c r="L16" s="17"/>
      <c r="M16" s="17"/>
      <c r="N16" s="17"/>
      <c r="O16" s="17"/>
      <c r="P16" s="17"/>
      <c r="Q16" s="17"/>
      <c r="R16" s="17"/>
      <c r="S16" s="17"/>
      <c r="T16" s="17"/>
      <c r="U16" s="17"/>
      <c r="W16" s="16">
        <v>1494.1</v>
      </c>
      <c r="X16" s="16">
        <v>1186.5999999999999</v>
      </c>
      <c r="Y16" s="119">
        <v>1349.6</v>
      </c>
      <c r="Z16" s="16"/>
      <c r="AA16" s="116"/>
      <c r="AB16" s="116"/>
      <c r="AC16" s="116"/>
      <c r="AD16" s="116"/>
      <c r="AE16" s="116">
        <v>49.4</v>
      </c>
      <c r="AF16" s="116">
        <v>12.7</v>
      </c>
      <c r="AG16" s="116">
        <f>'Trends by Age (Crude)'!U16</f>
        <v>32.132654833571692</v>
      </c>
      <c r="AH16" s="5"/>
      <c r="AI16" s="5"/>
      <c r="AJ16" s="5"/>
      <c r="AK16" s="5"/>
      <c r="AL16" s="116"/>
      <c r="AM16" s="5"/>
      <c r="AN16" s="5"/>
      <c r="AO16" s="5"/>
    </row>
    <row r="17" spans="1:41" x14ac:dyDescent="0.25">
      <c r="A17">
        <f t="shared" si="0"/>
        <v>1912</v>
      </c>
      <c r="C17" s="16">
        <v>1458.8</v>
      </c>
      <c r="D17" s="16">
        <v>1119.5</v>
      </c>
      <c r="E17" s="16">
        <v>1298.9000000000001</v>
      </c>
      <c r="F17" s="16"/>
      <c r="G17" s="16"/>
      <c r="H17" s="16"/>
      <c r="I17" s="16"/>
      <c r="J17" s="16"/>
      <c r="K17" s="17"/>
      <c r="L17" s="17"/>
      <c r="M17" s="17"/>
      <c r="N17" s="17"/>
      <c r="O17" s="17"/>
      <c r="P17" s="17"/>
      <c r="Q17" s="17"/>
      <c r="R17" s="17"/>
      <c r="S17" s="17"/>
      <c r="T17" s="17"/>
      <c r="U17" s="17"/>
      <c r="W17" s="16">
        <v>1494.9</v>
      </c>
      <c r="X17" s="16">
        <v>1158.0999999999999</v>
      </c>
      <c r="Y17" s="119">
        <v>1336.7</v>
      </c>
      <c r="Z17" s="16"/>
      <c r="AA17" s="116"/>
      <c r="AB17" s="116"/>
      <c r="AC17" s="116"/>
      <c r="AD17" s="116"/>
      <c r="AE17" s="116">
        <v>48.1</v>
      </c>
      <c r="AF17" s="116">
        <v>12</v>
      </c>
      <c r="AG17" s="116">
        <f>'Trends by Age (Crude)'!U17</f>
        <v>31.130719278243198</v>
      </c>
      <c r="AH17" s="5"/>
      <c r="AI17" s="5"/>
      <c r="AJ17" s="5"/>
      <c r="AK17" s="5"/>
      <c r="AL17" s="116"/>
      <c r="AM17" s="5"/>
      <c r="AN17" s="5"/>
      <c r="AO17" s="5"/>
    </row>
    <row r="18" spans="1:41" x14ac:dyDescent="0.25">
      <c r="A18">
        <f t="shared" si="0"/>
        <v>1913</v>
      </c>
      <c r="C18" s="16">
        <v>1459.2</v>
      </c>
      <c r="D18" s="16">
        <v>1128.2</v>
      </c>
      <c r="E18" s="16">
        <v>1303.3</v>
      </c>
      <c r="F18" s="16"/>
      <c r="G18" s="16"/>
      <c r="H18" s="16"/>
      <c r="I18" s="16"/>
      <c r="J18" s="16"/>
      <c r="K18" s="17"/>
      <c r="L18" s="17"/>
      <c r="M18" s="17"/>
      <c r="N18" s="17"/>
      <c r="O18" s="17"/>
      <c r="P18" s="17"/>
      <c r="Q18" s="17"/>
      <c r="R18" s="17"/>
      <c r="S18" s="17"/>
      <c r="T18" s="17"/>
      <c r="U18" s="17"/>
      <c r="W18" s="16">
        <v>1500.8</v>
      </c>
      <c r="X18" s="16">
        <v>1175.8</v>
      </c>
      <c r="Y18" s="119">
        <v>1348.2</v>
      </c>
      <c r="Z18" s="16"/>
      <c r="AA18" s="116"/>
      <c r="AB18" s="116"/>
      <c r="AC18" s="116"/>
      <c r="AD18" s="116"/>
      <c r="AE18" s="116">
        <v>47.4</v>
      </c>
      <c r="AF18" s="116">
        <v>10.5</v>
      </c>
      <c r="AG18" s="116">
        <f>'Trends by Age (Crude)'!U18</f>
        <v>30.060161081703857</v>
      </c>
      <c r="AH18" s="5"/>
      <c r="AI18" s="5"/>
      <c r="AJ18" s="5"/>
      <c r="AK18" s="5"/>
      <c r="AL18" s="116"/>
      <c r="AM18" s="5"/>
      <c r="AN18" s="5"/>
      <c r="AO18" s="5"/>
    </row>
    <row r="19" spans="1:41" x14ac:dyDescent="0.25">
      <c r="A19">
        <f t="shared" si="0"/>
        <v>1914</v>
      </c>
      <c r="C19" s="16">
        <v>1403.1</v>
      </c>
      <c r="D19" s="16">
        <v>1107.3</v>
      </c>
      <c r="E19" s="16">
        <v>1263.9000000000001</v>
      </c>
      <c r="F19" s="16"/>
      <c r="G19" s="16"/>
      <c r="H19" s="16"/>
      <c r="I19" s="16"/>
      <c r="J19" s="16"/>
      <c r="K19" s="16">
        <v>52.1</v>
      </c>
      <c r="L19" s="16">
        <v>12.6</v>
      </c>
      <c r="M19" s="16">
        <v>33.5</v>
      </c>
      <c r="N19" s="17"/>
      <c r="O19" s="17"/>
      <c r="P19" s="17"/>
      <c r="Q19" s="17"/>
      <c r="R19" s="16"/>
      <c r="S19" s="17"/>
      <c r="T19" s="17"/>
      <c r="U19" s="17"/>
      <c r="W19" s="16">
        <v>1446.4</v>
      </c>
      <c r="X19" s="16">
        <v>1159.2</v>
      </c>
      <c r="Y19" s="119">
        <v>1311.7</v>
      </c>
      <c r="Z19" s="16"/>
      <c r="AA19" s="116"/>
      <c r="AB19" s="116"/>
      <c r="AC19" s="116"/>
      <c r="AD19" s="116"/>
      <c r="AE19" s="116">
        <v>50.4</v>
      </c>
      <c r="AF19" s="116">
        <v>12.2</v>
      </c>
      <c r="AG19" s="116">
        <f>'Trends by Age (Crude)'!U19</f>
        <v>32.518020604409983</v>
      </c>
      <c r="AH19" s="5"/>
      <c r="AI19" s="5"/>
      <c r="AJ19" s="5"/>
      <c r="AK19" s="5"/>
      <c r="AL19" s="116"/>
      <c r="AM19" s="5"/>
      <c r="AN19" s="5"/>
      <c r="AO19" s="5"/>
    </row>
    <row r="20" spans="1:41" x14ac:dyDescent="0.25">
      <c r="A20">
        <f t="shared" si="0"/>
        <v>1915</v>
      </c>
      <c r="C20" s="16">
        <v>1392.8</v>
      </c>
      <c r="D20" s="16">
        <v>1111.8</v>
      </c>
      <c r="E20" s="16">
        <v>1260.5</v>
      </c>
      <c r="F20" s="16"/>
      <c r="G20" s="16"/>
      <c r="H20" s="16"/>
      <c r="I20" s="16"/>
      <c r="J20" s="16"/>
      <c r="K20" s="16">
        <v>50.6</v>
      </c>
      <c r="L20" s="16">
        <v>13.3</v>
      </c>
      <c r="M20" s="16">
        <v>33</v>
      </c>
      <c r="N20" s="17"/>
      <c r="O20" s="17"/>
      <c r="P20" s="17"/>
      <c r="Q20" s="17"/>
      <c r="R20" s="16"/>
      <c r="S20" s="17"/>
      <c r="T20" s="17"/>
      <c r="U20" s="17"/>
      <c r="W20" s="16">
        <v>1436.1</v>
      </c>
      <c r="X20" s="16">
        <v>1165</v>
      </c>
      <c r="Y20" s="119">
        <v>1309</v>
      </c>
      <c r="Z20" s="16"/>
      <c r="AA20" s="116"/>
      <c r="AB20" s="116"/>
      <c r="AC20" s="116"/>
      <c r="AD20" s="116"/>
      <c r="AE20" s="116">
        <v>49.2</v>
      </c>
      <c r="AF20" s="116">
        <v>13</v>
      </c>
      <c r="AG20" s="116">
        <f>'Trends by Age (Crude)'!U20</f>
        <v>32.19109541383984</v>
      </c>
      <c r="AH20" s="5"/>
      <c r="AI20" s="5"/>
      <c r="AJ20" s="5"/>
      <c r="AK20" s="5"/>
      <c r="AL20" s="116"/>
      <c r="AM20" s="5"/>
      <c r="AN20" s="5"/>
      <c r="AO20" s="5"/>
    </row>
    <row r="21" spans="1:41" x14ac:dyDescent="0.25">
      <c r="A21">
        <f t="shared" si="0"/>
        <v>1916</v>
      </c>
      <c r="C21" s="16">
        <v>1462.8</v>
      </c>
      <c r="D21" s="16">
        <v>1134</v>
      </c>
      <c r="E21" s="16">
        <v>1308</v>
      </c>
      <c r="F21" s="16"/>
      <c r="G21" s="16"/>
      <c r="H21" s="16"/>
      <c r="I21" s="16"/>
      <c r="J21" s="16"/>
      <c r="K21" s="16">
        <v>41.8</v>
      </c>
      <c r="L21" s="16">
        <v>12.4</v>
      </c>
      <c r="M21" s="16">
        <v>27.9</v>
      </c>
      <c r="N21" s="17"/>
      <c r="O21" s="17"/>
      <c r="P21" s="17"/>
      <c r="Q21" s="17"/>
      <c r="R21" s="16"/>
      <c r="S21" s="17"/>
      <c r="T21" s="17"/>
      <c r="U21" s="17"/>
      <c r="W21" s="16">
        <v>1509.1</v>
      </c>
      <c r="X21" s="16">
        <v>1195</v>
      </c>
      <c r="Y21" s="119">
        <v>1361.8</v>
      </c>
      <c r="Z21" s="16"/>
      <c r="AA21" s="116"/>
      <c r="AB21" s="116"/>
      <c r="AC21" s="116"/>
      <c r="AD21" s="116"/>
      <c r="AE21" s="116">
        <v>40.1</v>
      </c>
      <c r="AF21" s="116">
        <v>11.9</v>
      </c>
      <c r="AG21" s="116">
        <f>'Trends by Age (Crude)'!U21</f>
        <v>26.856049369243177</v>
      </c>
      <c r="AH21" s="5"/>
      <c r="AI21" s="5"/>
      <c r="AJ21" s="5"/>
      <c r="AK21" s="5"/>
      <c r="AL21" s="116"/>
      <c r="AM21" s="5"/>
      <c r="AN21" s="5"/>
      <c r="AO21" s="5"/>
    </row>
    <row r="22" spans="1:41" x14ac:dyDescent="0.25">
      <c r="A22">
        <f t="shared" si="0"/>
        <v>1917</v>
      </c>
      <c r="C22" s="16">
        <v>1491.3</v>
      </c>
      <c r="D22" s="16">
        <v>1128</v>
      </c>
      <c r="E22" s="16">
        <v>1320.2</v>
      </c>
      <c r="F22" s="16"/>
      <c r="G22" s="16"/>
      <c r="H22" s="16"/>
      <c r="I22" s="16"/>
      <c r="J22" s="16"/>
      <c r="K22" s="17"/>
      <c r="L22" s="17"/>
      <c r="M22" s="17"/>
      <c r="N22" s="17"/>
      <c r="O22" s="17"/>
      <c r="P22" s="17"/>
      <c r="Q22" s="17"/>
      <c r="R22" s="17"/>
      <c r="S22" s="17"/>
      <c r="T22" s="17"/>
      <c r="U22" s="17"/>
      <c r="W22" s="16">
        <v>1547.5</v>
      </c>
      <c r="X22" s="16">
        <v>1202</v>
      </c>
      <c r="Y22" s="119">
        <v>1385.6</v>
      </c>
      <c r="Z22" s="16"/>
      <c r="AA22" s="116"/>
      <c r="AB22" s="116"/>
      <c r="AC22" s="116"/>
      <c r="AD22" s="116"/>
      <c r="AE22" s="116">
        <v>36.5</v>
      </c>
      <c r="AF22" s="116">
        <v>11.9</v>
      </c>
      <c r="AG22" s="116">
        <f>'Trends by Age (Crude)'!U22</f>
        <v>24.963619750008977</v>
      </c>
      <c r="AH22" s="5"/>
      <c r="AI22" s="5"/>
      <c r="AJ22" s="5"/>
      <c r="AK22" s="5"/>
      <c r="AL22" s="116"/>
      <c r="AM22" s="5"/>
      <c r="AN22" s="5"/>
      <c r="AO22" s="5"/>
    </row>
    <row r="23" spans="1:41" x14ac:dyDescent="0.25">
      <c r="A23">
        <f t="shared" si="0"/>
        <v>1918</v>
      </c>
      <c r="C23" s="16">
        <v>1604.8</v>
      </c>
      <c r="D23" s="16">
        <v>1273.5999999999999</v>
      </c>
      <c r="E23" s="16">
        <v>1448.9</v>
      </c>
      <c r="F23" s="16"/>
      <c r="G23" s="16"/>
      <c r="H23" s="16"/>
      <c r="I23" s="16"/>
      <c r="J23" s="16"/>
      <c r="K23" s="16">
        <v>33.299999999999997</v>
      </c>
      <c r="L23" s="16">
        <v>11.5</v>
      </c>
      <c r="M23" s="16">
        <v>23</v>
      </c>
      <c r="N23" s="17"/>
      <c r="O23" s="17"/>
      <c r="P23" s="17"/>
      <c r="Q23" s="17"/>
      <c r="R23" s="16"/>
      <c r="S23" s="17"/>
      <c r="T23" s="17"/>
      <c r="U23" s="17"/>
      <c r="W23" s="16">
        <v>1670.5</v>
      </c>
      <c r="X23" s="16">
        <v>1357.6</v>
      </c>
      <c r="Y23" s="119">
        <v>1524.1</v>
      </c>
      <c r="Z23" s="16"/>
      <c r="AA23" s="116"/>
      <c r="AB23" s="116"/>
      <c r="AC23" s="116"/>
      <c r="AD23" s="116"/>
      <c r="AE23" s="116">
        <v>31.6</v>
      </c>
      <c r="AF23" s="116">
        <v>11</v>
      </c>
      <c r="AG23" s="116">
        <f>'Trends by Age (Crude)'!U23</f>
        <v>21.955151888903284</v>
      </c>
      <c r="AH23" s="5"/>
      <c r="AI23" s="5"/>
      <c r="AJ23" s="5"/>
      <c r="AK23" s="5"/>
      <c r="AL23" s="116"/>
      <c r="AM23" s="5"/>
      <c r="AN23" s="5"/>
      <c r="AO23" s="5"/>
    </row>
    <row r="24" spans="1:41" x14ac:dyDescent="0.25">
      <c r="A24">
        <f t="shared" si="0"/>
        <v>1919</v>
      </c>
      <c r="C24" s="16">
        <v>1227.5</v>
      </c>
      <c r="D24" s="16">
        <v>1070.5</v>
      </c>
      <c r="E24" s="16">
        <v>1153.5999999999999</v>
      </c>
      <c r="F24" s="16"/>
      <c r="G24" s="16"/>
      <c r="H24" s="16"/>
      <c r="I24" s="16"/>
      <c r="J24" s="16"/>
      <c r="K24" s="16">
        <v>31.7</v>
      </c>
      <c r="L24" s="16">
        <v>12.9</v>
      </c>
      <c r="M24" s="16">
        <v>22.9</v>
      </c>
      <c r="N24" s="17"/>
      <c r="O24" s="17"/>
      <c r="P24" s="17"/>
      <c r="Q24" s="17"/>
      <c r="R24" s="16"/>
      <c r="S24" s="17"/>
      <c r="T24" s="17"/>
      <c r="U24" s="17"/>
      <c r="W24" s="16">
        <v>1290.3</v>
      </c>
      <c r="X24" s="16">
        <v>1154.5999999999999</v>
      </c>
      <c r="Y24" s="119">
        <v>1226.9000000000001</v>
      </c>
      <c r="Z24" s="16"/>
      <c r="AA24" s="116"/>
      <c r="AB24" s="116"/>
      <c r="AC24" s="116"/>
      <c r="AD24" s="116"/>
      <c r="AE24" s="116">
        <v>29.8</v>
      </c>
      <c r="AF24" s="116">
        <v>12.2</v>
      </c>
      <c r="AG24" s="116">
        <f>'Trends by Age (Crude)'!U24</f>
        <v>21.589294137444682</v>
      </c>
      <c r="AH24" s="5"/>
      <c r="AI24" s="5"/>
      <c r="AJ24" s="5"/>
      <c r="AK24" s="5"/>
      <c r="AL24" s="116"/>
      <c r="AM24" s="5"/>
      <c r="AN24" s="5"/>
      <c r="AO24" s="5"/>
    </row>
    <row r="25" spans="1:41" x14ac:dyDescent="0.25">
      <c r="A25" s="3">
        <f t="shared" si="0"/>
        <v>1920</v>
      </c>
      <c r="C25" s="16">
        <v>1197.9000000000001</v>
      </c>
      <c r="D25" s="16">
        <v>1086.8</v>
      </c>
      <c r="E25" s="16">
        <v>1145.4000000000001</v>
      </c>
      <c r="F25" s="16"/>
      <c r="G25" s="16"/>
      <c r="H25" s="16"/>
      <c r="I25" s="16"/>
      <c r="J25" s="16"/>
      <c r="K25" s="16">
        <v>30.2</v>
      </c>
      <c r="L25" s="16">
        <v>11.7</v>
      </c>
      <c r="M25" s="16">
        <v>21.5</v>
      </c>
      <c r="N25" s="17"/>
      <c r="O25" s="17"/>
      <c r="P25" s="17"/>
      <c r="Q25" s="17"/>
      <c r="R25" s="16"/>
      <c r="S25" s="17"/>
      <c r="T25" s="17"/>
      <c r="U25" s="17"/>
      <c r="W25" s="16">
        <v>1262.7</v>
      </c>
      <c r="X25" s="16">
        <v>1170.2</v>
      </c>
      <c r="Y25" s="119">
        <v>1219.3</v>
      </c>
      <c r="Z25" s="16"/>
      <c r="AA25" s="116"/>
      <c r="AB25" s="116"/>
      <c r="AC25" s="116"/>
      <c r="AD25" s="116"/>
      <c r="AE25" s="116">
        <v>28.7</v>
      </c>
      <c r="AF25" s="116">
        <v>11.1</v>
      </c>
      <c r="AG25" s="116">
        <f>'Trends by Age (Crude)'!U25</f>
        <v>20.43927581162097</v>
      </c>
      <c r="AH25" s="5"/>
      <c r="AI25" s="5"/>
      <c r="AJ25" s="5"/>
      <c r="AK25" s="5"/>
      <c r="AL25" s="116"/>
      <c r="AM25" s="5"/>
      <c r="AN25" s="5"/>
      <c r="AO25" s="5"/>
    </row>
    <row r="26" spans="1:41" x14ac:dyDescent="0.25">
      <c r="A26">
        <f t="shared" si="0"/>
        <v>1921</v>
      </c>
      <c r="C26" s="16">
        <v>1102.4000000000001</v>
      </c>
      <c r="D26" s="16">
        <v>995.7</v>
      </c>
      <c r="E26" s="16">
        <v>1051.8</v>
      </c>
      <c r="F26" s="16"/>
      <c r="G26" s="16"/>
      <c r="H26" s="16"/>
      <c r="I26" s="16"/>
      <c r="J26" s="16"/>
      <c r="K26" s="16">
        <v>42.5</v>
      </c>
      <c r="L26" s="16">
        <v>11.5</v>
      </c>
      <c r="M26" s="16">
        <v>27.8</v>
      </c>
      <c r="N26" s="17"/>
      <c r="O26" s="17"/>
      <c r="P26" s="17"/>
      <c r="Q26" s="17"/>
      <c r="R26" s="16"/>
      <c r="S26" s="17"/>
      <c r="T26" s="17"/>
      <c r="U26" s="17"/>
      <c r="W26" s="16">
        <v>1161.3</v>
      </c>
      <c r="X26" s="16">
        <v>1072.7</v>
      </c>
      <c r="Y26" s="119">
        <v>1119.5999999999999</v>
      </c>
      <c r="Z26" s="16"/>
      <c r="AA26" s="116"/>
      <c r="AB26" s="116"/>
      <c r="AC26" s="116"/>
      <c r="AD26" s="116"/>
      <c r="AE26" s="116">
        <v>39.9</v>
      </c>
      <c r="AF26" s="116">
        <v>10.8</v>
      </c>
      <c r="AG26" s="116">
        <f>'Trends by Age (Crude)'!U26</f>
        <v>26.223566505475425</v>
      </c>
      <c r="AH26" s="5"/>
      <c r="AI26" s="5"/>
      <c r="AJ26" s="5"/>
      <c r="AK26" s="5"/>
      <c r="AL26" s="116"/>
      <c r="AM26" s="5"/>
      <c r="AN26" s="5"/>
      <c r="AO26" s="5"/>
    </row>
    <row r="27" spans="1:41" x14ac:dyDescent="0.25">
      <c r="A27">
        <f t="shared" si="0"/>
        <v>1922</v>
      </c>
      <c r="C27" s="16">
        <v>1172.8</v>
      </c>
      <c r="D27" s="16">
        <v>1013.2</v>
      </c>
      <c r="E27" s="16">
        <v>1096.8</v>
      </c>
      <c r="F27" s="16"/>
      <c r="G27" s="16"/>
      <c r="H27" s="16"/>
      <c r="I27" s="16"/>
      <c r="J27" s="16"/>
      <c r="K27" s="16">
        <v>40</v>
      </c>
      <c r="L27" s="16">
        <v>11.4</v>
      </c>
      <c r="M27" s="16">
        <v>26.4</v>
      </c>
      <c r="N27" s="17"/>
      <c r="O27" s="17"/>
      <c r="P27" s="17"/>
      <c r="Q27" s="17"/>
      <c r="R27" s="16"/>
      <c r="S27" s="17"/>
      <c r="T27" s="17"/>
      <c r="U27" s="17"/>
      <c r="W27" s="16">
        <v>1249.0999999999999</v>
      </c>
      <c r="X27" s="16">
        <v>1102.8</v>
      </c>
      <c r="Y27" s="119">
        <v>1179.9000000000001</v>
      </c>
      <c r="Z27" s="16"/>
      <c r="AA27" s="116"/>
      <c r="AB27" s="116"/>
      <c r="AC27" s="116"/>
      <c r="AD27" s="116"/>
      <c r="AE27" s="116">
        <v>37.4</v>
      </c>
      <c r="AF27" s="116">
        <v>10.8</v>
      </c>
      <c r="AG27" s="116">
        <f>'Trends by Age (Crude)'!U27</f>
        <v>24.843238843982547</v>
      </c>
      <c r="AH27" s="5"/>
      <c r="AI27" s="5"/>
      <c r="AJ27" s="5"/>
      <c r="AK27" s="5"/>
      <c r="AL27" s="116"/>
      <c r="AM27" s="5"/>
      <c r="AN27" s="5"/>
      <c r="AO27" s="5"/>
    </row>
    <row r="28" spans="1:41" x14ac:dyDescent="0.25">
      <c r="A28">
        <f t="shared" si="0"/>
        <v>1923</v>
      </c>
      <c r="C28" s="16">
        <v>1225.5999999999999</v>
      </c>
      <c r="D28" s="16">
        <v>1023.1</v>
      </c>
      <c r="E28" s="16">
        <v>1128.7</v>
      </c>
      <c r="F28" s="16"/>
      <c r="G28" s="16"/>
      <c r="H28" s="16"/>
      <c r="I28" s="16"/>
      <c r="J28" s="16"/>
      <c r="K28" s="16">
        <v>38.4</v>
      </c>
      <c r="L28" s="16">
        <v>11.3</v>
      </c>
      <c r="M28" s="16">
        <v>25.4</v>
      </c>
      <c r="N28" s="17"/>
      <c r="O28" s="17"/>
      <c r="P28" s="17"/>
      <c r="Q28" s="17"/>
      <c r="R28" s="16"/>
      <c r="S28" s="17"/>
      <c r="T28" s="17"/>
      <c r="U28" s="17"/>
      <c r="W28" s="16">
        <v>1311.5</v>
      </c>
      <c r="X28" s="16">
        <v>1123.5</v>
      </c>
      <c r="Y28" s="119">
        <v>1222.0999999999999</v>
      </c>
      <c r="Z28" s="16"/>
      <c r="AA28" s="116"/>
      <c r="AB28" s="116"/>
      <c r="AC28" s="116"/>
      <c r="AD28" s="116"/>
      <c r="AE28" s="116">
        <v>36.299999999999997</v>
      </c>
      <c r="AF28" s="116">
        <v>10.6</v>
      </c>
      <c r="AG28" s="116">
        <f>'Trends by Age (Crude)'!U28</f>
        <v>24.038513022663004</v>
      </c>
      <c r="AH28" s="5"/>
      <c r="AI28" s="5"/>
      <c r="AJ28" s="5"/>
      <c r="AK28" s="5"/>
      <c r="AL28" s="116"/>
      <c r="AM28" s="5"/>
      <c r="AN28" s="5"/>
      <c r="AO28" s="5"/>
    </row>
    <row r="29" spans="1:41" x14ac:dyDescent="0.25">
      <c r="A29">
        <f t="shared" si="0"/>
        <v>1924</v>
      </c>
      <c r="C29" s="16">
        <v>1208.8</v>
      </c>
      <c r="D29" s="16">
        <v>993.3</v>
      </c>
      <c r="E29" s="16">
        <v>1105.4000000000001</v>
      </c>
      <c r="F29" s="16"/>
      <c r="G29" s="16"/>
      <c r="H29" s="16"/>
      <c r="I29" s="16"/>
      <c r="J29" s="16"/>
      <c r="K29" s="16">
        <v>40.5</v>
      </c>
      <c r="L29" s="16">
        <v>11.1</v>
      </c>
      <c r="M29" s="16">
        <v>26.4</v>
      </c>
      <c r="N29" s="17"/>
      <c r="O29" s="17"/>
      <c r="P29" s="17"/>
      <c r="Q29" s="17"/>
      <c r="R29" s="16"/>
      <c r="S29" s="17"/>
      <c r="T29" s="17"/>
      <c r="U29" s="17"/>
      <c r="W29" s="16">
        <v>1309.2</v>
      </c>
      <c r="X29" s="16">
        <v>1105.9000000000001</v>
      </c>
      <c r="Y29" s="119">
        <v>1212.0999999999999</v>
      </c>
      <c r="Z29" s="16"/>
      <c r="AA29" s="116"/>
      <c r="AB29" s="116"/>
      <c r="AC29" s="116"/>
      <c r="AD29" s="116"/>
      <c r="AE29" s="116">
        <v>38</v>
      </c>
      <c r="AF29" s="116">
        <v>10.5</v>
      </c>
      <c r="AG29" s="116">
        <f>'Trends by Age (Crude)'!U29</f>
        <v>24.859744212661514</v>
      </c>
      <c r="AH29" s="5"/>
      <c r="AI29" s="5"/>
      <c r="AJ29" s="5"/>
      <c r="AK29" s="5"/>
      <c r="AL29" s="116"/>
      <c r="AM29" s="5"/>
      <c r="AN29" s="5"/>
      <c r="AO29" s="5"/>
    </row>
    <row r="30" spans="1:41" x14ac:dyDescent="0.25">
      <c r="A30">
        <f t="shared" si="0"/>
        <v>1925</v>
      </c>
      <c r="C30" s="16">
        <v>1216.8</v>
      </c>
      <c r="D30" s="16">
        <v>986.1</v>
      </c>
      <c r="E30" s="16">
        <v>1105.9000000000001</v>
      </c>
      <c r="F30" s="16"/>
      <c r="G30" s="16"/>
      <c r="H30" s="16"/>
      <c r="I30" s="16"/>
      <c r="J30" s="16"/>
      <c r="K30" s="16">
        <v>40.299999999999997</v>
      </c>
      <c r="L30" s="16">
        <v>12.3</v>
      </c>
      <c r="M30" s="16">
        <v>26.8</v>
      </c>
      <c r="N30" s="17"/>
      <c r="O30" s="17"/>
      <c r="P30" s="17"/>
      <c r="Q30" s="17"/>
      <c r="R30" s="16"/>
      <c r="S30" s="17"/>
      <c r="T30" s="17"/>
      <c r="U30" s="17"/>
      <c r="W30" s="16">
        <v>1326.2</v>
      </c>
      <c r="X30" s="16">
        <v>1097.2</v>
      </c>
      <c r="Y30" s="119">
        <v>1216.7</v>
      </c>
      <c r="Z30" s="16"/>
      <c r="AA30" s="116"/>
      <c r="AB30" s="116"/>
      <c r="AC30" s="116"/>
      <c r="AD30" s="116"/>
      <c r="AE30" s="116">
        <v>37.700000000000003</v>
      </c>
      <c r="AF30" s="116">
        <v>11.6</v>
      </c>
      <c r="AG30" s="116">
        <f>'Trends by Age (Crude)'!U30</f>
        <v>25.24011407952441</v>
      </c>
      <c r="AH30" s="5"/>
      <c r="AI30" s="5"/>
      <c r="AJ30" s="5"/>
      <c r="AK30" s="5"/>
      <c r="AL30" s="116"/>
      <c r="AM30" s="5"/>
      <c r="AN30" s="5"/>
      <c r="AO30" s="5"/>
    </row>
    <row r="31" spans="1:41" x14ac:dyDescent="0.25">
      <c r="A31">
        <f t="shared" si="0"/>
        <v>1926</v>
      </c>
      <c r="C31" s="16">
        <v>1271.8</v>
      </c>
      <c r="D31" s="16">
        <v>1019.4</v>
      </c>
      <c r="E31" s="16">
        <v>1150.4000000000001</v>
      </c>
      <c r="F31" s="16"/>
      <c r="G31" s="16"/>
      <c r="H31" s="16"/>
      <c r="I31" s="16"/>
      <c r="J31" s="16"/>
      <c r="K31" s="16">
        <v>42</v>
      </c>
      <c r="L31" s="16">
        <v>12.6</v>
      </c>
      <c r="M31" s="16">
        <v>27.8</v>
      </c>
      <c r="N31" s="17"/>
      <c r="O31" s="17"/>
      <c r="P31" s="17"/>
      <c r="Q31" s="17"/>
      <c r="R31" s="16"/>
      <c r="S31" s="17"/>
      <c r="T31" s="17"/>
      <c r="U31" s="17"/>
      <c r="W31" s="16">
        <v>1387.6</v>
      </c>
      <c r="X31" s="16">
        <v>1139.3</v>
      </c>
      <c r="Y31" s="119">
        <v>1268.7</v>
      </c>
      <c r="Z31" s="16"/>
      <c r="AA31" s="116"/>
      <c r="AB31" s="116"/>
      <c r="AC31" s="116"/>
      <c r="AD31" s="116"/>
      <c r="AE31" s="116">
        <v>39.6</v>
      </c>
      <c r="AF31" s="116">
        <v>12</v>
      </c>
      <c r="AG31" s="116">
        <f>'Trends by Age (Crude)'!U31</f>
        <v>26.365337767076074</v>
      </c>
      <c r="AH31" s="5"/>
      <c r="AI31" s="5"/>
      <c r="AJ31" s="5"/>
      <c r="AK31" s="5"/>
      <c r="AL31" s="116"/>
      <c r="AM31" s="5"/>
      <c r="AN31" s="5"/>
      <c r="AO31" s="5"/>
    </row>
    <row r="32" spans="1:41" x14ac:dyDescent="0.25">
      <c r="A32">
        <f t="shared" si="0"/>
        <v>1927</v>
      </c>
      <c r="C32" s="16">
        <v>1212.5</v>
      </c>
      <c r="D32" s="16">
        <v>961.5</v>
      </c>
      <c r="E32" s="16">
        <v>1091.8</v>
      </c>
      <c r="F32" s="16"/>
      <c r="G32" s="16"/>
      <c r="H32" s="16"/>
      <c r="I32" s="16"/>
      <c r="J32" s="16"/>
      <c r="K32" s="16">
        <v>45.2</v>
      </c>
      <c r="L32" s="16">
        <v>12.4</v>
      </c>
      <c r="M32" s="16">
        <v>29.4</v>
      </c>
      <c r="N32" s="17"/>
      <c r="O32" s="17"/>
      <c r="P32" s="17"/>
      <c r="Q32" s="17"/>
      <c r="R32" s="16"/>
      <c r="S32" s="17"/>
      <c r="T32" s="17"/>
      <c r="U32" s="17"/>
      <c r="W32" s="16">
        <v>1321</v>
      </c>
      <c r="X32" s="16">
        <v>1078</v>
      </c>
      <c r="Y32" s="119">
        <v>1204.5999999999999</v>
      </c>
      <c r="Z32" s="16"/>
      <c r="AA32" s="116"/>
      <c r="AB32" s="116"/>
      <c r="AC32" s="116"/>
      <c r="AD32" s="116"/>
      <c r="AE32" s="116">
        <v>42.4</v>
      </c>
      <c r="AF32" s="116">
        <v>11.7</v>
      </c>
      <c r="AG32" s="116">
        <f>'Trends by Age (Crude)'!U32</f>
        <v>27.696514180362158</v>
      </c>
      <c r="AH32" s="5"/>
      <c r="AI32" s="5"/>
      <c r="AJ32" s="5"/>
      <c r="AK32" s="5"/>
      <c r="AL32" s="116"/>
      <c r="AM32" s="5"/>
      <c r="AN32" s="5"/>
      <c r="AO32" s="5"/>
    </row>
    <row r="33" spans="1:41" x14ac:dyDescent="0.25">
      <c r="A33">
        <f t="shared" si="0"/>
        <v>1928</v>
      </c>
      <c r="C33" s="16">
        <v>1284.2</v>
      </c>
      <c r="D33" s="16">
        <v>992.4</v>
      </c>
      <c r="E33" s="16">
        <v>1144</v>
      </c>
      <c r="F33" s="16"/>
      <c r="G33" s="16"/>
      <c r="H33" s="16"/>
      <c r="I33" s="16"/>
      <c r="J33" s="16"/>
      <c r="K33" s="16">
        <v>48.2</v>
      </c>
      <c r="L33" s="16">
        <v>12.5</v>
      </c>
      <c r="M33" s="16">
        <v>31</v>
      </c>
      <c r="N33" s="17"/>
      <c r="O33" s="17"/>
      <c r="P33" s="17"/>
      <c r="Q33" s="17"/>
      <c r="R33" s="16"/>
      <c r="S33" s="17"/>
      <c r="T33" s="17"/>
      <c r="U33" s="17"/>
      <c r="W33" s="16">
        <v>1413</v>
      </c>
      <c r="X33" s="16">
        <v>1129</v>
      </c>
      <c r="Y33" s="119">
        <v>1277.0999999999999</v>
      </c>
      <c r="Z33" s="16"/>
      <c r="AA33" s="116"/>
      <c r="AB33" s="116"/>
      <c r="AC33" s="116"/>
      <c r="AD33" s="116"/>
      <c r="AE33" s="116">
        <v>45.1</v>
      </c>
      <c r="AF33" s="116">
        <v>11.6</v>
      </c>
      <c r="AG33" s="116">
        <f>'Trends by Age (Crude)'!U33</f>
        <v>29.03762067783094</v>
      </c>
      <c r="AH33" s="5"/>
      <c r="AI33" s="5"/>
      <c r="AJ33" s="5"/>
      <c r="AK33" s="5"/>
      <c r="AL33" s="116"/>
      <c r="AM33" s="5"/>
      <c r="AN33" s="5"/>
      <c r="AO33" s="5"/>
    </row>
    <row r="34" spans="1:41" x14ac:dyDescent="0.25">
      <c r="A34" s="3">
        <f t="shared" si="0"/>
        <v>1929</v>
      </c>
      <c r="C34" s="16">
        <v>1276.5999999999999</v>
      </c>
      <c r="D34" s="16">
        <v>975.7</v>
      </c>
      <c r="E34" s="16">
        <v>1132.3</v>
      </c>
      <c r="F34" s="16"/>
      <c r="G34" s="16"/>
      <c r="H34" s="16"/>
      <c r="I34" s="16"/>
      <c r="J34" s="16"/>
      <c r="K34" s="16">
        <v>46.7</v>
      </c>
      <c r="L34" s="16">
        <v>12.9</v>
      </c>
      <c r="M34" s="16">
        <v>30.5</v>
      </c>
      <c r="N34" s="17"/>
      <c r="O34" s="17"/>
      <c r="P34" s="17"/>
      <c r="Q34" s="17"/>
      <c r="R34" s="16"/>
      <c r="S34" s="17"/>
      <c r="T34" s="17"/>
      <c r="U34" s="17"/>
      <c r="W34" s="16">
        <v>1407</v>
      </c>
      <c r="X34" s="16">
        <v>1112.9000000000001</v>
      </c>
      <c r="Y34" s="119">
        <v>1266.4000000000001</v>
      </c>
      <c r="Z34" s="16"/>
      <c r="AA34" s="116"/>
      <c r="AB34" s="116"/>
      <c r="AC34" s="116"/>
      <c r="AD34" s="116"/>
      <c r="AE34" s="116">
        <v>43.9</v>
      </c>
      <c r="AF34" s="116">
        <v>12</v>
      </c>
      <c r="AG34" s="116">
        <f>'Trends by Age (Crude)'!U34</f>
        <v>28.650772782537764</v>
      </c>
      <c r="AH34" s="5"/>
      <c r="AI34" s="5"/>
      <c r="AJ34" s="5"/>
      <c r="AK34" s="5"/>
      <c r="AL34" s="116"/>
      <c r="AM34" s="5"/>
      <c r="AN34" s="5"/>
      <c r="AO34" s="5"/>
    </row>
    <row r="35" spans="1:41" x14ac:dyDescent="0.25">
      <c r="A35">
        <f t="shared" si="0"/>
        <v>1930</v>
      </c>
      <c r="C35" s="16">
        <v>1231.2</v>
      </c>
      <c r="D35" s="16">
        <v>924.6</v>
      </c>
      <c r="E35" s="16">
        <v>1084.2</v>
      </c>
      <c r="F35" s="16"/>
      <c r="G35" s="16"/>
      <c r="H35" s="16"/>
      <c r="I35" s="16"/>
      <c r="J35" s="16"/>
      <c r="K35" s="16">
        <v>55.7</v>
      </c>
      <c r="L35" s="16">
        <v>13.2</v>
      </c>
      <c r="M35" s="16">
        <v>35.299999999999997</v>
      </c>
      <c r="N35" s="17"/>
      <c r="O35" s="17"/>
      <c r="P35" s="17"/>
      <c r="Q35" s="17"/>
      <c r="R35" s="16"/>
      <c r="S35" s="17"/>
      <c r="T35" s="17"/>
      <c r="U35" s="17"/>
      <c r="W35" s="16">
        <v>1359.8</v>
      </c>
      <c r="X35" s="16">
        <v>1062.3</v>
      </c>
      <c r="Y35" s="119">
        <v>1217.5999999999999</v>
      </c>
      <c r="Z35" s="16"/>
      <c r="AA35" s="116"/>
      <c r="AB35" s="116"/>
      <c r="AC35" s="116"/>
      <c r="AD35" s="116"/>
      <c r="AE35" s="116">
        <v>51.9</v>
      </c>
      <c r="AF35" s="116">
        <v>12.3</v>
      </c>
      <c r="AG35" s="116">
        <f>'Trends by Age (Crude)'!U35</f>
        <v>32.993412302077338</v>
      </c>
      <c r="AH35" s="5"/>
      <c r="AI35" s="5"/>
      <c r="AJ35" s="5"/>
      <c r="AK35" s="5"/>
      <c r="AL35" s="116"/>
      <c r="AM35" s="5"/>
      <c r="AN35" s="5"/>
      <c r="AO35" s="5"/>
    </row>
    <row r="36" spans="1:41" x14ac:dyDescent="0.25">
      <c r="A36">
        <f t="shared" si="0"/>
        <v>1931</v>
      </c>
      <c r="C36" s="16">
        <v>1231.8</v>
      </c>
      <c r="D36" s="16">
        <v>914.7</v>
      </c>
      <c r="E36" s="16">
        <v>1079.5999999999999</v>
      </c>
      <c r="F36" s="16"/>
      <c r="G36" s="16"/>
      <c r="H36" s="16"/>
      <c r="I36" s="16"/>
      <c r="J36" s="16"/>
      <c r="K36" s="16">
        <v>61.2</v>
      </c>
      <c r="L36" s="16">
        <v>14.2</v>
      </c>
      <c r="M36" s="16">
        <v>38.6</v>
      </c>
      <c r="N36" s="17"/>
      <c r="O36" s="17"/>
      <c r="P36" s="17"/>
      <c r="Q36" s="17"/>
      <c r="R36" s="16"/>
      <c r="S36" s="17"/>
      <c r="T36" s="17"/>
      <c r="U36" s="17"/>
      <c r="W36" s="16">
        <v>1343.5</v>
      </c>
      <c r="X36" s="16">
        <v>1040.5999999999999</v>
      </c>
      <c r="Y36" s="119">
        <v>1198.4000000000001</v>
      </c>
      <c r="Z36" s="16"/>
      <c r="AA36" s="116"/>
      <c r="AB36" s="116"/>
      <c r="AC36" s="116"/>
      <c r="AD36" s="116"/>
      <c r="AE36" s="116">
        <v>56.9</v>
      </c>
      <c r="AF36" s="116">
        <v>13.2</v>
      </c>
      <c r="AG36" s="116">
        <f>'Trends by Age (Crude)'!U36</f>
        <v>35.982646977379432</v>
      </c>
      <c r="AH36" s="5"/>
      <c r="AI36" s="5"/>
      <c r="AJ36" s="5"/>
      <c r="AK36" s="5"/>
      <c r="AL36" s="116"/>
      <c r="AM36" s="5"/>
      <c r="AN36" s="5"/>
      <c r="AO36" s="5"/>
    </row>
    <row r="37" spans="1:41" x14ac:dyDescent="0.25">
      <c r="A37">
        <f t="shared" si="0"/>
        <v>1932</v>
      </c>
      <c r="C37" s="16">
        <v>1188.0999999999999</v>
      </c>
      <c r="D37" s="16">
        <v>893.8</v>
      </c>
      <c r="E37" s="16">
        <v>1046.5</v>
      </c>
      <c r="F37" s="16"/>
      <c r="G37" s="16"/>
      <c r="H37" s="16"/>
      <c r="I37" s="16"/>
      <c r="J37" s="16"/>
      <c r="K37" s="16">
        <v>62.1</v>
      </c>
      <c r="L37" s="16">
        <v>13.9</v>
      </c>
      <c r="M37" s="16">
        <v>38.9</v>
      </c>
      <c r="N37" s="17"/>
      <c r="O37" s="17"/>
      <c r="P37" s="17"/>
      <c r="Q37" s="17"/>
      <c r="R37" s="16"/>
      <c r="S37" s="17"/>
      <c r="T37" s="17"/>
      <c r="U37" s="17"/>
      <c r="W37" s="16">
        <v>1290.8</v>
      </c>
      <c r="X37" s="16">
        <v>1010.2</v>
      </c>
      <c r="Y37" s="119">
        <v>1156.0999999999999</v>
      </c>
      <c r="Z37" s="16"/>
      <c r="AA37" s="116"/>
      <c r="AB37" s="116"/>
      <c r="AC37" s="116"/>
      <c r="AD37" s="116"/>
      <c r="AE37" s="116">
        <v>58</v>
      </c>
      <c r="AF37" s="116">
        <v>13</v>
      </c>
      <c r="AG37" s="116">
        <f>'Trends by Age (Crude)'!U37</f>
        <v>36.410490313832575</v>
      </c>
      <c r="AH37" s="5"/>
      <c r="AI37" s="5"/>
      <c r="AJ37" s="5"/>
      <c r="AK37" s="5"/>
      <c r="AL37" s="116"/>
      <c r="AM37" s="5"/>
      <c r="AN37" s="5"/>
      <c r="AO37" s="5"/>
    </row>
    <row r="38" spans="1:41" x14ac:dyDescent="0.25">
      <c r="A38">
        <f t="shared" si="0"/>
        <v>1933</v>
      </c>
      <c r="C38" s="16">
        <v>1189.7</v>
      </c>
      <c r="D38" s="16">
        <v>867.1</v>
      </c>
      <c r="E38" s="16">
        <v>1034.4000000000001</v>
      </c>
      <c r="F38" s="16"/>
      <c r="G38" s="16"/>
      <c r="H38" s="16"/>
      <c r="I38" s="16"/>
      <c r="J38" s="16"/>
      <c r="K38" s="16">
        <v>56.3</v>
      </c>
      <c r="L38" s="16">
        <v>12.9</v>
      </c>
      <c r="M38" s="16">
        <v>35.4</v>
      </c>
      <c r="N38" s="17"/>
      <c r="O38" s="17"/>
      <c r="P38" s="17"/>
      <c r="Q38" s="17"/>
      <c r="R38" s="16"/>
      <c r="S38" s="17"/>
      <c r="T38" s="17"/>
      <c r="U38" s="17"/>
      <c r="W38" s="16">
        <v>1291.0999999999999</v>
      </c>
      <c r="X38" s="16">
        <v>983.3</v>
      </c>
      <c r="Y38" s="119">
        <v>1143.2</v>
      </c>
      <c r="Z38" s="16"/>
      <c r="AA38" s="116"/>
      <c r="AB38" s="116"/>
      <c r="AC38" s="116"/>
      <c r="AD38" s="116"/>
      <c r="AE38" s="116">
        <v>52.8</v>
      </c>
      <c r="AF38" s="116">
        <v>12</v>
      </c>
      <c r="AG38" s="116">
        <f>'Trends by Age (Crude)'!U38</f>
        <v>33.192422198319676</v>
      </c>
      <c r="AH38" s="5"/>
      <c r="AI38" s="5"/>
      <c r="AJ38" s="5"/>
      <c r="AK38" s="5"/>
      <c r="AL38" s="116"/>
      <c r="AM38" s="5"/>
      <c r="AN38" s="5"/>
      <c r="AO38" s="5"/>
    </row>
    <row r="39" spans="1:41" x14ac:dyDescent="0.25">
      <c r="A39">
        <f t="shared" si="0"/>
        <v>1934</v>
      </c>
      <c r="C39" s="16">
        <v>1235.8</v>
      </c>
      <c r="D39" s="16">
        <v>877.3</v>
      </c>
      <c r="E39" s="16">
        <v>1063</v>
      </c>
      <c r="F39" s="16"/>
      <c r="G39" s="16"/>
      <c r="H39" s="16"/>
      <c r="I39" s="16"/>
      <c r="J39" s="16"/>
      <c r="K39" s="16">
        <v>48.1</v>
      </c>
      <c r="L39" s="16">
        <v>13.8</v>
      </c>
      <c r="M39" s="16">
        <v>31.6</v>
      </c>
      <c r="N39" s="17"/>
      <c r="O39" s="17"/>
      <c r="P39" s="17"/>
      <c r="Q39" s="17"/>
      <c r="R39" s="16"/>
      <c r="S39" s="17"/>
      <c r="T39" s="17"/>
      <c r="U39" s="17"/>
      <c r="W39" s="16">
        <v>1349.6</v>
      </c>
      <c r="X39" s="16">
        <v>994.7</v>
      </c>
      <c r="Y39" s="119">
        <v>1178.8</v>
      </c>
      <c r="Z39" s="16"/>
      <c r="AA39" s="116"/>
      <c r="AB39" s="116"/>
      <c r="AC39" s="116"/>
      <c r="AD39" s="116"/>
      <c r="AE39" s="116">
        <v>45</v>
      </c>
      <c r="AF39" s="116">
        <v>12.9</v>
      </c>
      <c r="AG39" s="116">
        <f>'Trends by Age (Crude)'!U39</f>
        <v>29.567815197585748</v>
      </c>
      <c r="AH39" s="5"/>
      <c r="AI39" s="5"/>
      <c r="AJ39" s="5"/>
      <c r="AK39" s="5"/>
      <c r="AL39" s="116"/>
      <c r="AM39" s="5"/>
      <c r="AN39" s="5"/>
      <c r="AO39" s="5"/>
    </row>
    <row r="40" spans="1:41" x14ac:dyDescent="0.25">
      <c r="A40">
        <f t="shared" si="0"/>
        <v>1935</v>
      </c>
      <c r="C40" s="16">
        <v>1220.2</v>
      </c>
      <c r="D40" s="16">
        <v>867.4</v>
      </c>
      <c r="E40" s="16">
        <v>1049.9000000000001</v>
      </c>
      <c r="F40" s="16"/>
      <c r="G40" s="16"/>
      <c r="H40" s="16"/>
      <c r="I40" s="16"/>
      <c r="J40" s="16"/>
      <c r="K40" s="16">
        <v>47</v>
      </c>
      <c r="L40" s="16">
        <v>13</v>
      </c>
      <c r="M40" s="16">
        <v>30.6</v>
      </c>
      <c r="N40" s="17"/>
      <c r="O40" s="17"/>
      <c r="P40" s="17"/>
      <c r="Q40" s="17"/>
      <c r="R40" s="16"/>
      <c r="S40" s="17"/>
      <c r="T40" s="17"/>
      <c r="U40" s="17"/>
      <c r="W40" s="16">
        <v>1329.2</v>
      </c>
      <c r="X40" s="16">
        <v>979.1</v>
      </c>
      <c r="Y40" s="119">
        <v>1160.4000000000001</v>
      </c>
      <c r="Z40" s="16"/>
      <c r="AA40" s="116"/>
      <c r="AB40" s="116"/>
      <c r="AC40" s="116"/>
      <c r="AD40" s="116"/>
      <c r="AE40" s="116">
        <v>44.1</v>
      </c>
      <c r="AF40" s="116">
        <v>12</v>
      </c>
      <c r="AG40" s="116">
        <f>'Trends by Age (Crude)'!U40</f>
        <v>28.632808651150491</v>
      </c>
      <c r="AH40" s="5"/>
      <c r="AI40" s="5"/>
      <c r="AJ40" s="5"/>
      <c r="AK40" s="5"/>
      <c r="AL40" s="116"/>
      <c r="AM40" s="5"/>
      <c r="AN40" s="5"/>
      <c r="AO40" s="5"/>
    </row>
    <row r="41" spans="1:41" x14ac:dyDescent="0.25">
      <c r="A41">
        <f t="shared" si="0"/>
        <v>1936</v>
      </c>
      <c r="C41" s="16">
        <v>1282.2</v>
      </c>
      <c r="D41" s="16">
        <v>879.4</v>
      </c>
      <c r="E41" s="16">
        <v>1087.5</v>
      </c>
      <c r="F41" s="16"/>
      <c r="G41" s="16"/>
      <c r="H41" s="16"/>
      <c r="I41" s="16"/>
      <c r="J41" s="16"/>
      <c r="K41" s="16">
        <v>44.9</v>
      </c>
      <c r="L41" s="16">
        <v>13.3</v>
      </c>
      <c r="M41" s="16">
        <v>29.6</v>
      </c>
      <c r="N41" s="17"/>
      <c r="O41" s="17"/>
      <c r="P41" s="17"/>
      <c r="Q41" s="17"/>
      <c r="R41" s="16"/>
      <c r="S41" s="17"/>
      <c r="T41" s="17"/>
      <c r="U41" s="17"/>
      <c r="W41" s="16">
        <v>1405.6</v>
      </c>
      <c r="X41" s="16">
        <v>996.7</v>
      </c>
      <c r="Y41" s="119">
        <v>1208.2</v>
      </c>
      <c r="Z41" s="16"/>
      <c r="AA41" s="116"/>
      <c r="AB41" s="116"/>
      <c r="AC41" s="116"/>
      <c r="AD41" s="116"/>
      <c r="AE41" s="116">
        <v>41.9</v>
      </c>
      <c r="AF41" s="116">
        <v>12.4</v>
      </c>
      <c r="AG41" s="116">
        <f>'Trends by Age (Crude)'!U41</f>
        <v>27.644750120449661</v>
      </c>
      <c r="AH41" s="5"/>
      <c r="AI41" s="5"/>
      <c r="AJ41" s="5"/>
      <c r="AK41" s="5"/>
      <c r="AL41" s="116"/>
      <c r="AM41" s="5"/>
      <c r="AN41" s="5"/>
      <c r="AO41" s="5"/>
    </row>
    <row r="42" spans="1:41" x14ac:dyDescent="0.25">
      <c r="A42">
        <f t="shared" si="0"/>
        <v>1937</v>
      </c>
      <c r="C42" s="16">
        <v>1260.0999999999999</v>
      </c>
      <c r="D42" s="16">
        <v>852.8</v>
      </c>
      <c r="E42" s="16">
        <v>1063</v>
      </c>
      <c r="F42" s="16"/>
      <c r="G42" s="16"/>
      <c r="H42" s="16"/>
      <c r="I42" s="16"/>
      <c r="J42" s="16"/>
      <c r="K42" s="16">
        <v>48.5</v>
      </c>
      <c r="L42" s="16">
        <v>14.6</v>
      </c>
      <c r="M42" s="16">
        <v>32.1</v>
      </c>
      <c r="N42" s="17"/>
      <c r="O42" s="17"/>
      <c r="P42" s="17"/>
      <c r="Q42" s="17"/>
      <c r="R42" s="16"/>
      <c r="S42" s="17"/>
      <c r="T42" s="17"/>
      <c r="U42" s="17"/>
      <c r="W42" s="16">
        <v>1377.5</v>
      </c>
      <c r="X42" s="16">
        <v>970.2</v>
      </c>
      <c r="Y42" s="119">
        <v>1180.5999999999999</v>
      </c>
      <c r="Z42" s="16"/>
      <c r="AA42" s="116"/>
      <c r="AB42" s="116"/>
      <c r="AC42" s="116"/>
      <c r="AD42" s="116"/>
      <c r="AE42" s="116">
        <v>45.5</v>
      </c>
      <c r="AF42" s="116">
        <v>13.7</v>
      </c>
      <c r="AG42" s="116">
        <f>'Trends by Age (Crude)'!U42</f>
        <v>30.098572485175943</v>
      </c>
      <c r="AH42" s="5"/>
      <c r="AI42" s="5"/>
      <c r="AJ42" s="5"/>
      <c r="AK42" s="5"/>
      <c r="AL42" s="116"/>
      <c r="AM42" s="5"/>
      <c r="AN42" s="5"/>
      <c r="AO42" s="5"/>
    </row>
    <row r="43" spans="1:41" x14ac:dyDescent="0.25">
      <c r="A43" s="13">
        <f t="shared" si="0"/>
        <v>1938</v>
      </c>
      <c r="C43" s="16">
        <v>1153.7</v>
      </c>
      <c r="D43" s="16">
        <v>789.6</v>
      </c>
      <c r="E43" s="16">
        <v>977.4</v>
      </c>
      <c r="F43" s="16"/>
      <c r="G43" s="16"/>
      <c r="H43" s="16"/>
      <c r="I43" s="16"/>
      <c r="J43" s="16"/>
      <c r="K43" s="16">
        <v>50.1</v>
      </c>
      <c r="L43" s="16">
        <v>14.3</v>
      </c>
      <c r="M43" s="16">
        <v>32.700000000000003</v>
      </c>
      <c r="N43" s="17"/>
      <c r="O43" s="17"/>
      <c r="P43" s="17"/>
      <c r="Q43" s="17"/>
      <c r="R43" s="16"/>
      <c r="S43" s="17"/>
      <c r="T43" s="17"/>
      <c r="U43" s="17"/>
      <c r="W43" s="16">
        <v>1264.5999999999999</v>
      </c>
      <c r="X43" s="16">
        <v>905.5</v>
      </c>
      <c r="Y43" s="119">
        <v>1090.8</v>
      </c>
      <c r="Z43" s="16"/>
      <c r="AA43" s="116"/>
      <c r="AB43" s="116"/>
      <c r="AC43" s="116"/>
      <c r="AD43" s="116"/>
      <c r="AE43" s="116">
        <v>47</v>
      </c>
      <c r="AF43" s="116">
        <v>13.3</v>
      </c>
      <c r="AG43" s="116">
        <f>'Trends by Age (Crude)'!U43</f>
        <v>30.676049756004801</v>
      </c>
      <c r="AH43" s="5"/>
      <c r="AI43" s="5"/>
      <c r="AJ43" s="5"/>
      <c r="AK43" s="5"/>
      <c r="AL43" s="116"/>
      <c r="AM43" s="5"/>
      <c r="AN43" s="5"/>
      <c r="AO43" s="5"/>
    </row>
    <row r="44" spans="1:41" x14ac:dyDescent="0.25">
      <c r="A44">
        <f t="shared" si="0"/>
        <v>1939</v>
      </c>
      <c r="C44" s="16">
        <v>1141</v>
      </c>
      <c r="D44" s="16">
        <v>778.4</v>
      </c>
      <c r="E44" s="16">
        <v>965.2</v>
      </c>
      <c r="F44" s="16"/>
      <c r="G44" s="16"/>
      <c r="H44" s="16"/>
      <c r="I44" s="16"/>
      <c r="J44" s="16"/>
      <c r="K44" s="16">
        <v>44.8</v>
      </c>
      <c r="L44" s="16">
        <v>14.3</v>
      </c>
      <c r="M44" s="16">
        <v>30</v>
      </c>
      <c r="N44" s="17"/>
      <c r="O44" s="17"/>
      <c r="P44" s="17"/>
      <c r="Q44" s="17"/>
      <c r="R44" s="16"/>
      <c r="S44" s="17"/>
      <c r="T44" s="17"/>
      <c r="U44" s="17"/>
      <c r="W44" s="16">
        <v>1245.8</v>
      </c>
      <c r="X44" s="16">
        <v>888.8</v>
      </c>
      <c r="Y44" s="119">
        <v>1072.8</v>
      </c>
      <c r="Z44" s="16"/>
      <c r="AA44" s="116"/>
      <c r="AB44" s="116"/>
      <c r="AC44" s="116"/>
      <c r="AD44" s="116"/>
      <c r="AE44" s="116">
        <v>42.1</v>
      </c>
      <c r="AF44" s="116">
        <v>13.4</v>
      </c>
      <c r="AG44" s="116">
        <f>'Trends by Age (Crude)'!U44</f>
        <v>28.22659657466933</v>
      </c>
      <c r="AH44" s="5"/>
      <c r="AI44" s="5"/>
      <c r="AJ44" s="5"/>
      <c r="AK44" s="5"/>
      <c r="AL44" s="116"/>
      <c r="AM44" s="5"/>
      <c r="AN44" s="5"/>
      <c r="AO44" s="5"/>
    </row>
    <row r="45" spans="1:41" x14ac:dyDescent="0.25">
      <c r="A45">
        <f t="shared" si="0"/>
        <v>1940</v>
      </c>
      <c r="C45" s="16">
        <v>1138.5999999999999</v>
      </c>
      <c r="D45" s="16">
        <v>746.8</v>
      </c>
      <c r="E45" s="16">
        <v>947.9</v>
      </c>
      <c r="F45" s="16"/>
      <c r="G45" s="16"/>
      <c r="H45" s="16"/>
      <c r="I45" s="16"/>
      <c r="J45" s="16"/>
      <c r="K45" s="17">
        <v>44.1</v>
      </c>
      <c r="L45" s="16">
        <v>14</v>
      </c>
      <c r="M45" s="16">
        <v>29.4</v>
      </c>
      <c r="N45" s="17"/>
      <c r="O45" s="17"/>
      <c r="P45" s="17"/>
      <c r="Q45" s="17"/>
      <c r="R45" s="16"/>
      <c r="S45" s="17"/>
      <c r="T45" s="17"/>
      <c r="U45" s="17"/>
      <c r="W45" s="16">
        <v>1248.8</v>
      </c>
      <c r="X45" s="16">
        <v>860.7</v>
      </c>
      <c r="Y45" s="119">
        <v>1059.9000000000001</v>
      </c>
      <c r="Z45" s="16"/>
      <c r="AA45" s="116"/>
      <c r="AB45" s="116"/>
      <c r="AC45" s="116"/>
      <c r="AD45" s="116"/>
      <c r="AE45" s="116">
        <v>41.6</v>
      </c>
      <c r="AF45" s="116">
        <v>13.1</v>
      </c>
      <c r="AG45" s="116">
        <f>'Trends by Age (Crude)'!U45</f>
        <v>27.7</v>
      </c>
      <c r="AH45" s="5"/>
      <c r="AI45" s="5"/>
      <c r="AJ45" s="5"/>
      <c r="AK45" s="5"/>
      <c r="AL45" s="116"/>
      <c r="AM45" s="5"/>
      <c r="AN45" s="5"/>
      <c r="AO45" s="5"/>
    </row>
    <row r="46" spans="1:41" x14ac:dyDescent="0.25">
      <c r="A46">
        <f t="shared" si="0"/>
        <v>1941</v>
      </c>
      <c r="C46" s="16">
        <v>1117.0999999999999</v>
      </c>
      <c r="D46" s="16">
        <v>719.7</v>
      </c>
      <c r="E46" s="16">
        <v>922.7</v>
      </c>
      <c r="F46" s="16"/>
      <c r="G46" s="16"/>
      <c r="H46" s="16"/>
      <c r="I46" s="16"/>
      <c r="J46" s="16"/>
      <c r="K46" s="16">
        <v>35.799999999999997</v>
      </c>
      <c r="L46" s="16">
        <v>12.8</v>
      </c>
      <c r="M46" s="16">
        <v>24.5</v>
      </c>
      <c r="N46" s="17"/>
      <c r="O46" s="17"/>
      <c r="P46" s="17"/>
      <c r="Q46" s="17"/>
      <c r="R46" s="16"/>
      <c r="S46" s="17"/>
      <c r="T46" s="17"/>
      <c r="U46" s="17"/>
      <c r="W46" s="16">
        <v>1222.8</v>
      </c>
      <c r="X46" s="16">
        <v>829.5</v>
      </c>
      <c r="Y46" s="119">
        <v>1030.5</v>
      </c>
      <c r="Z46" s="16"/>
      <c r="AA46" s="116"/>
      <c r="AB46" s="116"/>
      <c r="AC46" s="116"/>
      <c r="AD46" s="116"/>
      <c r="AE46" s="116">
        <v>33.799999999999997</v>
      </c>
      <c r="AF46" s="116">
        <v>11.9</v>
      </c>
      <c r="AG46" s="116">
        <f>'Trends by Age (Crude)'!U46</f>
        <v>23.1</v>
      </c>
      <c r="AH46" s="5"/>
      <c r="AI46" s="5"/>
      <c r="AJ46" s="5"/>
      <c r="AK46" s="5"/>
      <c r="AL46" s="116"/>
      <c r="AM46" s="5"/>
      <c r="AN46" s="5"/>
      <c r="AO46" s="5"/>
    </row>
    <row r="47" spans="1:41" x14ac:dyDescent="0.25">
      <c r="A47">
        <f t="shared" si="0"/>
        <v>1942</v>
      </c>
      <c r="C47" s="16">
        <v>1114.0999999999999</v>
      </c>
      <c r="D47" s="16">
        <v>697</v>
      </c>
      <c r="E47" s="16">
        <v>909.3</v>
      </c>
      <c r="F47" s="16"/>
      <c r="G47" s="16"/>
      <c r="H47" s="16"/>
      <c r="I47" s="16"/>
      <c r="J47" s="16"/>
      <c r="K47" s="16">
        <v>33</v>
      </c>
      <c r="L47" s="16">
        <v>11.8</v>
      </c>
      <c r="M47" s="16">
        <v>22.6</v>
      </c>
      <c r="N47" s="17"/>
      <c r="O47" s="17"/>
      <c r="P47" s="17"/>
      <c r="Q47" s="17"/>
      <c r="R47" s="16"/>
      <c r="S47" s="17"/>
      <c r="T47" s="17"/>
      <c r="U47" s="17"/>
      <c r="W47" s="16">
        <v>1214.7</v>
      </c>
      <c r="X47" s="16">
        <v>798.1</v>
      </c>
      <c r="Y47" s="119">
        <v>1010.2</v>
      </c>
      <c r="Z47" s="16"/>
      <c r="AA47" s="116"/>
      <c r="AB47" s="116"/>
      <c r="AC47" s="116"/>
      <c r="AD47" s="116"/>
      <c r="AE47" s="116">
        <v>30.9</v>
      </c>
      <c r="AF47" s="116">
        <v>11</v>
      </c>
      <c r="AG47" s="116">
        <f>'Trends by Age (Crude)'!U47</f>
        <v>21.1</v>
      </c>
      <c r="AH47" s="5"/>
      <c r="AI47" s="5"/>
      <c r="AJ47" s="5"/>
      <c r="AK47" s="5"/>
      <c r="AL47" s="116"/>
      <c r="AM47" s="5"/>
      <c r="AN47" s="5"/>
      <c r="AO47" s="5"/>
    </row>
    <row r="48" spans="1:41" x14ac:dyDescent="0.25">
      <c r="A48">
        <f t="shared" si="0"/>
        <v>1943</v>
      </c>
      <c r="C48" s="16">
        <v>1122.7</v>
      </c>
      <c r="D48" s="16">
        <v>711.2</v>
      </c>
      <c r="E48" s="16">
        <v>919.8</v>
      </c>
      <c r="F48" s="16"/>
      <c r="G48" s="16"/>
      <c r="H48" s="16"/>
      <c r="I48" s="16"/>
      <c r="J48" s="16"/>
      <c r="K48" s="16">
        <v>26.2</v>
      </c>
      <c r="L48" s="16">
        <v>10.8</v>
      </c>
      <c r="M48" s="16">
        <v>18.600000000000001</v>
      </c>
      <c r="N48" s="17"/>
      <c r="O48" s="17"/>
      <c r="P48" s="17"/>
      <c r="Q48" s="17"/>
      <c r="R48" s="16"/>
      <c r="S48" s="17"/>
      <c r="T48" s="17"/>
      <c r="U48" s="17"/>
      <c r="W48" s="16">
        <v>1219.3</v>
      </c>
      <c r="X48" s="16">
        <v>813.4</v>
      </c>
      <c r="Y48" s="119">
        <v>1019.3</v>
      </c>
      <c r="Z48" s="16"/>
      <c r="AA48" s="116"/>
      <c r="AB48" s="116"/>
      <c r="AC48" s="116"/>
      <c r="AD48" s="116"/>
      <c r="AE48" s="116">
        <v>24.5</v>
      </c>
      <c r="AF48" s="116">
        <v>10</v>
      </c>
      <c r="AG48" s="116">
        <f>'Trends by Age (Crude)'!U48</f>
        <v>17.399999999999999</v>
      </c>
      <c r="AH48" s="5"/>
      <c r="AI48" s="5"/>
      <c r="AJ48" s="5"/>
      <c r="AK48" s="5"/>
      <c r="AL48" s="116"/>
      <c r="AM48" s="5"/>
      <c r="AN48" s="5"/>
      <c r="AO48" s="5"/>
    </row>
    <row r="49" spans="1:41" x14ac:dyDescent="0.25">
      <c r="A49">
        <f t="shared" si="0"/>
        <v>1944</v>
      </c>
      <c r="C49" s="16">
        <v>1072.4000000000001</v>
      </c>
      <c r="D49" s="16">
        <v>667.8</v>
      </c>
      <c r="E49" s="16">
        <v>872.1</v>
      </c>
      <c r="F49" s="16"/>
      <c r="G49" s="16"/>
      <c r="H49" s="16"/>
      <c r="I49" s="16"/>
      <c r="J49" s="16"/>
      <c r="K49" s="16">
        <v>25.8</v>
      </c>
      <c r="L49" s="16">
        <v>10.5</v>
      </c>
      <c r="M49" s="16">
        <v>18.2</v>
      </c>
      <c r="N49" s="17"/>
      <c r="O49" s="17"/>
      <c r="P49" s="17"/>
      <c r="Q49" s="17"/>
      <c r="R49" s="16"/>
      <c r="S49" s="17"/>
      <c r="T49" s="17"/>
      <c r="U49" s="17"/>
      <c r="W49" s="16">
        <v>1166.5</v>
      </c>
      <c r="X49" s="16">
        <v>764.7</v>
      </c>
      <c r="Y49" s="119">
        <v>967.8</v>
      </c>
      <c r="Z49" s="16"/>
      <c r="AA49" s="116"/>
      <c r="AB49" s="116"/>
      <c r="AC49" s="116"/>
      <c r="AD49" s="116"/>
      <c r="AE49" s="116">
        <v>24.2</v>
      </c>
      <c r="AF49" s="116">
        <v>9.8000000000000007</v>
      </c>
      <c r="AG49" s="116">
        <f>'Trends by Age (Crude)'!U49</f>
        <v>17.100000000000001</v>
      </c>
      <c r="AH49" s="5"/>
      <c r="AI49" s="5"/>
      <c r="AJ49" s="5"/>
      <c r="AK49" s="5"/>
      <c r="AL49" s="116"/>
      <c r="AM49" s="5"/>
      <c r="AN49" s="5"/>
      <c r="AO49" s="5"/>
    </row>
    <row r="50" spans="1:41" x14ac:dyDescent="0.25">
      <c r="A50">
        <f t="shared" si="0"/>
        <v>1945</v>
      </c>
      <c r="C50" s="16">
        <v>1070.2</v>
      </c>
      <c r="D50" s="16">
        <v>654.20000000000005</v>
      </c>
      <c r="E50" s="16">
        <v>863.6</v>
      </c>
      <c r="F50" s="16"/>
      <c r="G50" s="16"/>
      <c r="H50" s="16"/>
      <c r="I50" s="16"/>
      <c r="J50" s="16"/>
      <c r="K50" s="16">
        <v>29</v>
      </c>
      <c r="L50" s="16">
        <v>12</v>
      </c>
      <c r="M50" s="16">
        <v>20.5</v>
      </c>
      <c r="N50" s="17"/>
      <c r="O50" s="17"/>
      <c r="P50" s="17"/>
      <c r="Q50" s="17"/>
      <c r="R50" s="16"/>
      <c r="S50" s="17"/>
      <c r="T50" s="17"/>
      <c r="U50" s="17"/>
      <c r="W50" s="16">
        <v>1160.0999999999999</v>
      </c>
      <c r="X50" s="16">
        <v>748.2</v>
      </c>
      <c r="Y50" s="119">
        <v>955.8</v>
      </c>
      <c r="Z50" s="16"/>
      <c r="AA50" s="116"/>
      <c r="AB50" s="116"/>
      <c r="AC50" s="116"/>
      <c r="AD50" s="116"/>
      <c r="AE50" s="116">
        <v>27.2</v>
      </c>
      <c r="AF50" s="116">
        <v>11</v>
      </c>
      <c r="AG50" s="116">
        <f>'Trends by Age (Crude)'!U50</f>
        <v>19.2</v>
      </c>
      <c r="AH50" s="5"/>
      <c r="AI50" s="5"/>
      <c r="AJ50" s="5"/>
      <c r="AK50" s="5"/>
      <c r="AL50" s="116"/>
      <c r="AM50" s="5"/>
      <c r="AN50" s="5"/>
      <c r="AO50" s="5"/>
    </row>
    <row r="51" spans="1:41" x14ac:dyDescent="0.25">
      <c r="A51">
        <f t="shared" si="0"/>
        <v>1946</v>
      </c>
      <c r="C51" s="16">
        <v>1036.5999999999999</v>
      </c>
      <c r="D51" s="16">
        <v>622.5</v>
      </c>
      <c r="E51" s="16">
        <v>830.8</v>
      </c>
      <c r="F51" s="16"/>
      <c r="G51" s="16"/>
      <c r="H51" s="16"/>
      <c r="I51" s="16"/>
      <c r="J51" s="16"/>
      <c r="K51" s="16">
        <v>32.4</v>
      </c>
      <c r="L51" s="16">
        <v>11.7</v>
      </c>
      <c r="M51" s="16">
        <v>22.1</v>
      </c>
      <c r="N51" s="17"/>
      <c r="O51" s="17"/>
      <c r="P51" s="17"/>
      <c r="Q51" s="17"/>
      <c r="R51" s="16"/>
      <c r="S51" s="17"/>
      <c r="T51" s="17"/>
      <c r="U51" s="17"/>
      <c r="W51" s="16">
        <v>1124.2</v>
      </c>
      <c r="X51" s="16">
        <v>714.9</v>
      </c>
      <c r="Y51" s="119">
        <v>920.8</v>
      </c>
      <c r="Z51" s="16"/>
      <c r="AA51" s="116"/>
      <c r="AB51" s="116"/>
      <c r="AC51" s="116"/>
      <c r="AD51" s="116"/>
      <c r="AE51" s="116">
        <v>30.3</v>
      </c>
      <c r="AF51" s="116">
        <v>11</v>
      </c>
      <c r="AG51" s="116">
        <f>'Trends by Age (Crude)'!U51</f>
        <v>20.7</v>
      </c>
      <c r="AH51" s="5"/>
      <c r="AI51" s="5"/>
      <c r="AJ51" s="5"/>
      <c r="AK51" s="5"/>
      <c r="AL51" s="116"/>
      <c r="AM51" s="5"/>
      <c r="AN51" s="5"/>
      <c r="AO51" s="5"/>
    </row>
    <row r="52" spans="1:41" x14ac:dyDescent="0.25">
      <c r="A52">
        <f t="shared" si="0"/>
        <v>1947</v>
      </c>
      <c r="C52" s="16">
        <v>1045.9000000000001</v>
      </c>
      <c r="D52" s="16">
        <v>610.5</v>
      </c>
      <c r="E52" s="16">
        <v>829.1</v>
      </c>
      <c r="F52" s="16"/>
      <c r="G52" s="16"/>
      <c r="H52" s="16"/>
      <c r="I52" s="16"/>
      <c r="J52" s="16"/>
      <c r="K52" s="16">
        <v>32.6</v>
      </c>
      <c r="L52" s="16">
        <v>11.8</v>
      </c>
      <c r="M52" s="16">
        <v>22.2</v>
      </c>
      <c r="N52" s="17"/>
      <c r="O52" s="17"/>
      <c r="P52" s="17"/>
      <c r="Q52" s="17"/>
      <c r="R52" s="16"/>
      <c r="S52" s="17"/>
      <c r="T52" s="17"/>
      <c r="U52" s="17"/>
      <c r="W52" s="16">
        <v>1134.5</v>
      </c>
      <c r="X52" s="16">
        <v>710.4</v>
      </c>
      <c r="Y52" s="119">
        <v>923.4</v>
      </c>
      <c r="Z52" s="16"/>
      <c r="AA52" s="116"/>
      <c r="AB52" s="116"/>
      <c r="AC52" s="116"/>
      <c r="AD52" s="116"/>
      <c r="AE52" s="116">
        <v>30.5</v>
      </c>
      <c r="AF52" s="116">
        <v>10.9</v>
      </c>
      <c r="AG52" s="116">
        <f>'Trends by Age (Crude)'!U52</f>
        <v>20.7</v>
      </c>
      <c r="AH52" s="5"/>
      <c r="AI52" s="5"/>
      <c r="AJ52" s="5"/>
      <c r="AK52" s="5"/>
      <c r="AL52" s="116"/>
      <c r="AM52" s="5"/>
      <c r="AN52" s="5"/>
      <c r="AO52" s="5"/>
    </row>
    <row r="53" spans="1:41" x14ac:dyDescent="0.25">
      <c r="A53" s="3">
        <f t="shared" si="0"/>
        <v>1948</v>
      </c>
      <c r="C53" s="16">
        <v>1029</v>
      </c>
      <c r="D53" s="16">
        <v>580.20000000000005</v>
      </c>
      <c r="E53" s="16">
        <v>805</v>
      </c>
      <c r="F53" s="16"/>
      <c r="G53" s="16"/>
      <c r="H53" s="16"/>
      <c r="I53" s="16"/>
      <c r="J53" s="16"/>
      <c r="K53" s="16">
        <v>33.299999999999997</v>
      </c>
      <c r="L53" s="16">
        <v>10.7</v>
      </c>
      <c r="M53" s="16">
        <v>22</v>
      </c>
      <c r="N53" s="17"/>
      <c r="O53" s="17"/>
      <c r="P53" s="17"/>
      <c r="Q53" s="17"/>
      <c r="R53" s="16"/>
      <c r="S53" s="17"/>
      <c r="T53" s="17"/>
      <c r="U53" s="17"/>
      <c r="W53" s="16">
        <v>1121.2</v>
      </c>
      <c r="X53" s="16">
        <v>678.2</v>
      </c>
      <c r="Y53" s="119">
        <v>900.1</v>
      </c>
      <c r="Z53" s="16"/>
      <c r="AA53" s="116"/>
      <c r="AB53" s="116"/>
      <c r="AC53" s="116"/>
      <c r="AD53" s="116"/>
      <c r="AE53" s="116">
        <v>31.5</v>
      </c>
      <c r="AF53" s="116">
        <v>9.9</v>
      </c>
      <c r="AG53" s="116">
        <f>'Trends by Age (Crude)'!U53</f>
        <v>20.7</v>
      </c>
      <c r="AH53" s="5"/>
      <c r="AI53" s="5"/>
      <c r="AJ53" s="5"/>
      <c r="AK53" s="5"/>
      <c r="AL53" s="116"/>
      <c r="AM53" s="5"/>
      <c r="AN53" s="5"/>
      <c r="AO53" s="5"/>
    </row>
    <row r="54" spans="1:41" x14ac:dyDescent="0.25">
      <c r="A54">
        <f t="shared" si="0"/>
        <v>1949</v>
      </c>
      <c r="C54" s="16">
        <v>995.7</v>
      </c>
      <c r="D54" s="16">
        <v>561.4</v>
      </c>
      <c r="E54" s="16">
        <v>778.5</v>
      </c>
      <c r="F54" s="16"/>
      <c r="G54" s="16"/>
      <c r="H54" s="16"/>
      <c r="I54" s="16"/>
      <c r="J54" s="16"/>
      <c r="K54" s="16">
        <v>33.6</v>
      </c>
      <c r="L54" s="16">
        <v>10.4</v>
      </c>
      <c r="M54" s="16">
        <v>22</v>
      </c>
      <c r="N54" s="17"/>
      <c r="O54" s="17"/>
      <c r="P54" s="17"/>
      <c r="Q54" s="17"/>
      <c r="R54" s="16"/>
      <c r="S54" s="17"/>
      <c r="T54" s="17"/>
      <c r="U54" s="17"/>
      <c r="W54" s="16">
        <v>1082.7</v>
      </c>
      <c r="X54" s="16">
        <v>658.8</v>
      </c>
      <c r="Y54" s="119">
        <v>870.7</v>
      </c>
      <c r="Z54" s="16"/>
      <c r="AA54" s="116"/>
      <c r="AB54" s="116"/>
      <c r="AC54" s="116"/>
      <c r="AD54" s="116"/>
      <c r="AE54" s="116">
        <v>31.6</v>
      </c>
      <c r="AF54" s="116">
        <v>9.6</v>
      </c>
      <c r="AG54" s="116">
        <f>'Trends by Age (Crude)'!U54</f>
        <v>20.6</v>
      </c>
      <c r="AH54" s="5"/>
      <c r="AI54" s="5"/>
      <c r="AJ54" s="5"/>
      <c r="AK54" s="5"/>
      <c r="AL54" s="116"/>
      <c r="AM54" s="5"/>
      <c r="AN54" s="5"/>
      <c r="AO54" s="5"/>
    </row>
    <row r="55" spans="1:41" x14ac:dyDescent="0.25">
      <c r="A55">
        <f t="shared" si="0"/>
        <v>1950</v>
      </c>
      <c r="C55" s="16">
        <v>984.5</v>
      </c>
      <c r="D55" s="16">
        <v>546.4</v>
      </c>
      <c r="E55" s="16">
        <v>765</v>
      </c>
      <c r="F55" s="16"/>
      <c r="G55" s="16"/>
      <c r="H55" s="16"/>
      <c r="I55" s="16"/>
      <c r="J55" s="16"/>
      <c r="K55" s="16">
        <v>34.1</v>
      </c>
      <c r="L55" s="16">
        <v>10.5</v>
      </c>
      <c r="M55" s="16">
        <v>22.3</v>
      </c>
      <c r="N55" s="17"/>
      <c r="O55" s="17"/>
      <c r="P55" s="17"/>
      <c r="Q55" s="17"/>
      <c r="R55" s="16"/>
      <c r="S55" s="17"/>
      <c r="T55" s="17"/>
      <c r="U55" s="17"/>
      <c r="W55" s="16">
        <v>1067.0999999999999</v>
      </c>
      <c r="X55" s="16">
        <v>641.5</v>
      </c>
      <c r="Y55" s="119">
        <v>853.9</v>
      </c>
      <c r="Z55" s="16"/>
      <c r="AA55" s="116"/>
      <c r="AB55" s="116"/>
      <c r="AC55" s="116"/>
      <c r="AD55" s="116"/>
      <c r="AE55" s="116">
        <v>32</v>
      </c>
      <c r="AF55" s="116">
        <v>9.9</v>
      </c>
      <c r="AG55" s="116">
        <f>'Trends by Age (Crude)'!U55</f>
        <v>20.9</v>
      </c>
      <c r="AH55" s="5"/>
      <c r="AI55" s="5"/>
      <c r="AJ55" s="5"/>
      <c r="AK55" s="5"/>
      <c r="AL55" s="116"/>
      <c r="AM55" s="5"/>
      <c r="AN55" s="5"/>
      <c r="AO55" s="5"/>
    </row>
    <row r="56" spans="1:41" x14ac:dyDescent="0.25">
      <c r="A56">
        <f t="shared" si="0"/>
        <v>1951</v>
      </c>
      <c r="C56" s="16">
        <v>980.5</v>
      </c>
      <c r="D56" s="16">
        <v>539.9</v>
      </c>
      <c r="E56" s="16">
        <v>759.3</v>
      </c>
      <c r="F56" s="16"/>
      <c r="G56" s="16"/>
      <c r="H56" s="16"/>
      <c r="I56" s="16"/>
      <c r="J56" s="16"/>
      <c r="K56" s="16">
        <v>30.3</v>
      </c>
      <c r="L56" s="16">
        <v>9.8000000000000007</v>
      </c>
      <c r="M56" s="16">
        <v>20</v>
      </c>
      <c r="N56" s="17"/>
      <c r="O56" s="17"/>
      <c r="P56" s="17"/>
      <c r="Q56" s="17"/>
      <c r="R56" s="16"/>
      <c r="S56" s="17"/>
      <c r="T56" s="17"/>
      <c r="U56" s="17"/>
      <c r="W56" s="16">
        <v>1061.8</v>
      </c>
      <c r="X56" s="16">
        <v>634.29999999999995</v>
      </c>
      <c r="Y56" s="119">
        <v>847.2</v>
      </c>
      <c r="Z56" s="16"/>
      <c r="AA56" s="116"/>
      <c r="AB56" s="116"/>
      <c r="AC56" s="116"/>
      <c r="AD56" s="116"/>
      <c r="AE56" s="116">
        <v>28.6</v>
      </c>
      <c r="AF56" s="116">
        <v>9.1</v>
      </c>
      <c r="AG56" s="116">
        <f>'Trends by Age (Crude)'!U56</f>
        <v>18.8</v>
      </c>
      <c r="AH56" s="5"/>
      <c r="AI56" s="5"/>
      <c r="AJ56" s="5"/>
      <c r="AK56" s="5"/>
      <c r="AL56" s="116"/>
      <c r="AM56" s="5"/>
      <c r="AN56" s="5"/>
      <c r="AO56" s="5"/>
    </row>
    <row r="57" spans="1:41" x14ac:dyDescent="0.25">
      <c r="A57">
        <f t="shared" si="0"/>
        <v>1952</v>
      </c>
      <c r="C57" s="16">
        <v>975</v>
      </c>
      <c r="D57" s="16">
        <v>523.4</v>
      </c>
      <c r="E57" s="16">
        <v>747.9</v>
      </c>
      <c r="F57" s="16"/>
      <c r="G57" s="16"/>
      <c r="H57" s="16"/>
      <c r="I57" s="16"/>
      <c r="J57" s="16"/>
      <c r="K57" s="16">
        <v>29.8</v>
      </c>
      <c r="L57" s="16">
        <v>9.4</v>
      </c>
      <c r="M57" s="16">
        <v>19.600000000000001</v>
      </c>
      <c r="N57" s="17"/>
      <c r="O57" s="17"/>
      <c r="P57" s="17"/>
      <c r="Q57" s="17"/>
      <c r="R57" s="16"/>
      <c r="S57" s="17"/>
      <c r="T57" s="17"/>
      <c r="U57" s="17"/>
      <c r="W57" s="16">
        <v>1054.5</v>
      </c>
      <c r="X57" s="16">
        <v>615.79999999999995</v>
      </c>
      <c r="Y57" s="119">
        <v>833.9</v>
      </c>
      <c r="Z57" s="16"/>
      <c r="AA57" s="116"/>
      <c r="AB57" s="116"/>
      <c r="AC57" s="116"/>
      <c r="AD57" s="116"/>
      <c r="AE57" s="116">
        <v>27.9</v>
      </c>
      <c r="AF57" s="116">
        <v>8.6999999999999993</v>
      </c>
      <c r="AG57" s="116">
        <f>'Trends by Age (Crude)'!U57</f>
        <v>18.3</v>
      </c>
      <c r="AH57" s="5"/>
      <c r="AI57" s="5"/>
      <c r="AJ57" s="5"/>
      <c r="AK57" s="5"/>
      <c r="AL57" s="116"/>
      <c r="AM57" s="5"/>
      <c r="AN57" s="5"/>
      <c r="AO57" s="5"/>
    </row>
    <row r="58" spans="1:41" x14ac:dyDescent="0.25">
      <c r="A58">
        <f t="shared" si="0"/>
        <v>1953</v>
      </c>
      <c r="C58" s="16">
        <v>958.8</v>
      </c>
      <c r="D58" s="16">
        <v>510.4</v>
      </c>
      <c r="E58" s="16">
        <v>733</v>
      </c>
      <c r="F58" s="16"/>
      <c r="G58" s="16"/>
      <c r="H58" s="16"/>
      <c r="I58" s="16"/>
      <c r="J58" s="16"/>
      <c r="K58" s="16">
        <v>31</v>
      </c>
      <c r="L58" s="16">
        <v>9</v>
      </c>
      <c r="M58" s="16">
        <v>19.899999999999999</v>
      </c>
      <c r="N58" s="17"/>
      <c r="O58" s="17"/>
      <c r="P58" s="17"/>
      <c r="Q58" s="17"/>
      <c r="R58" s="16"/>
      <c r="S58" s="17"/>
      <c r="T58" s="17"/>
      <c r="U58" s="17"/>
      <c r="W58" s="16">
        <v>1038.0999999999999</v>
      </c>
      <c r="X58" s="16">
        <v>599.70000000000005</v>
      </c>
      <c r="Y58" s="119">
        <v>817.2</v>
      </c>
      <c r="Z58" s="16"/>
      <c r="AA58" s="116"/>
      <c r="AB58" s="116"/>
      <c r="AC58" s="116"/>
      <c r="AD58" s="116"/>
      <c r="AE58" s="116">
        <v>29.3</v>
      </c>
      <c r="AF58" s="116">
        <v>8.3000000000000007</v>
      </c>
      <c r="AG58" s="116">
        <f>'Trends by Age (Crude)'!U58</f>
        <v>18.7</v>
      </c>
      <c r="AH58" s="5"/>
      <c r="AI58" s="5"/>
      <c r="AJ58" s="5"/>
      <c r="AK58" s="5"/>
      <c r="AL58" s="116"/>
      <c r="AM58" s="5"/>
      <c r="AN58" s="5"/>
      <c r="AO58" s="5"/>
    </row>
    <row r="59" spans="1:41" x14ac:dyDescent="0.25">
      <c r="A59">
        <f t="shared" si="0"/>
        <v>1954</v>
      </c>
      <c r="C59" s="16">
        <v>917.6</v>
      </c>
      <c r="D59" s="16">
        <v>485.5</v>
      </c>
      <c r="E59" s="16">
        <v>699.8</v>
      </c>
      <c r="F59" s="16"/>
      <c r="G59" s="16"/>
      <c r="H59" s="16"/>
      <c r="I59" s="16"/>
      <c r="J59" s="16"/>
      <c r="K59" s="16">
        <v>33</v>
      </c>
      <c r="L59" s="16">
        <v>8.1999999999999993</v>
      </c>
      <c r="M59" s="16">
        <v>20.5</v>
      </c>
      <c r="N59" s="17"/>
      <c r="O59" s="17"/>
      <c r="P59" s="17"/>
      <c r="Q59" s="17"/>
      <c r="R59" s="16"/>
      <c r="S59" s="17"/>
      <c r="T59" s="17"/>
      <c r="U59" s="17"/>
      <c r="W59" s="16">
        <v>987.1</v>
      </c>
      <c r="X59" s="16">
        <v>569</v>
      </c>
      <c r="Y59" s="119">
        <v>776.2</v>
      </c>
      <c r="Z59" s="16"/>
      <c r="AA59" s="116"/>
      <c r="AB59" s="116"/>
      <c r="AC59" s="116"/>
      <c r="AD59" s="116"/>
      <c r="AE59" s="116">
        <v>31</v>
      </c>
      <c r="AF59" s="116">
        <v>7.7</v>
      </c>
      <c r="AG59" s="116">
        <f>'Trends by Age (Crude)'!U59</f>
        <v>19.3</v>
      </c>
      <c r="AH59" s="5"/>
      <c r="AI59" s="5"/>
      <c r="AJ59" s="5"/>
      <c r="AK59" s="5"/>
      <c r="AL59" s="116"/>
      <c r="AM59" s="5"/>
      <c r="AN59" s="5"/>
      <c r="AO59" s="5"/>
    </row>
    <row r="60" spans="1:41" x14ac:dyDescent="0.25">
      <c r="A60">
        <f t="shared" si="0"/>
        <v>1955</v>
      </c>
      <c r="C60" s="16">
        <v>910.1</v>
      </c>
      <c r="D60" s="16">
        <v>464.3</v>
      </c>
      <c r="E60" s="16">
        <v>685.1</v>
      </c>
      <c r="F60" s="16"/>
      <c r="G60" s="16"/>
      <c r="H60" s="16"/>
      <c r="I60" s="16"/>
      <c r="J60" s="16"/>
      <c r="K60" s="16">
        <v>31.7</v>
      </c>
      <c r="L60" s="16">
        <v>10.3</v>
      </c>
      <c r="M60" s="16">
        <v>20.9</v>
      </c>
      <c r="N60" s="17"/>
      <c r="O60" s="17"/>
      <c r="P60" s="17"/>
      <c r="Q60" s="17"/>
      <c r="R60" s="16"/>
      <c r="S60" s="17"/>
      <c r="T60" s="17"/>
      <c r="U60" s="17"/>
      <c r="W60" s="16">
        <v>973.9</v>
      </c>
      <c r="X60" s="16">
        <v>543</v>
      </c>
      <c r="Y60" s="119">
        <v>756.3</v>
      </c>
      <c r="Z60" s="16"/>
      <c r="AA60" s="116"/>
      <c r="AB60" s="116"/>
      <c r="AC60" s="116"/>
      <c r="AD60" s="116"/>
      <c r="AE60" s="116">
        <v>29.7</v>
      </c>
      <c r="AF60" s="116">
        <v>9.6</v>
      </c>
      <c r="AG60" s="116">
        <f>'Trends by Age (Crude)'!U60</f>
        <v>19.600000000000001</v>
      </c>
      <c r="AH60" s="5"/>
      <c r="AI60" s="5"/>
      <c r="AJ60" s="5"/>
      <c r="AK60" s="5"/>
      <c r="AL60" s="116"/>
      <c r="AM60" s="5"/>
      <c r="AN60" s="5"/>
      <c r="AO60" s="5"/>
    </row>
    <row r="61" spans="1:41" x14ac:dyDescent="0.25">
      <c r="A61">
        <f t="shared" si="0"/>
        <v>1956</v>
      </c>
      <c r="C61" s="16">
        <v>903.7</v>
      </c>
      <c r="D61" s="16">
        <v>457.8</v>
      </c>
      <c r="E61" s="16">
        <v>678.5</v>
      </c>
      <c r="F61" s="16"/>
      <c r="G61" s="16"/>
      <c r="H61" s="16"/>
      <c r="I61" s="16"/>
      <c r="J61" s="16"/>
      <c r="K61" s="16">
        <v>30.2</v>
      </c>
      <c r="L61" s="16">
        <v>9.6</v>
      </c>
      <c r="M61" s="16">
        <v>19.8</v>
      </c>
      <c r="N61" s="17"/>
      <c r="O61" s="17"/>
      <c r="P61" s="17"/>
      <c r="Q61" s="17"/>
      <c r="R61" s="16"/>
      <c r="S61" s="17"/>
      <c r="T61" s="17"/>
      <c r="U61" s="17"/>
      <c r="W61" s="16">
        <v>964.1</v>
      </c>
      <c r="X61" s="16">
        <v>534.1</v>
      </c>
      <c r="Y61" s="119">
        <v>746.8</v>
      </c>
      <c r="Z61" s="16"/>
      <c r="AA61" s="116"/>
      <c r="AB61" s="116"/>
      <c r="AC61" s="116"/>
      <c r="AD61" s="116"/>
      <c r="AE61" s="116">
        <v>28.3</v>
      </c>
      <c r="AF61" s="116">
        <v>9</v>
      </c>
      <c r="AG61" s="116">
        <f>'Trends by Age (Crude)'!U61</f>
        <v>18.5</v>
      </c>
      <c r="AH61" s="5"/>
      <c r="AI61" s="5"/>
      <c r="AJ61" s="5"/>
      <c r="AK61" s="5"/>
      <c r="AL61" s="116"/>
      <c r="AM61" s="5"/>
      <c r="AN61" s="5"/>
      <c r="AO61" s="5"/>
    </row>
    <row r="62" spans="1:41" x14ac:dyDescent="0.25">
      <c r="A62" s="3">
        <f t="shared" si="0"/>
        <v>1957</v>
      </c>
      <c r="C62" s="16">
        <v>922.6</v>
      </c>
      <c r="D62" s="16">
        <v>469.1</v>
      </c>
      <c r="E62" s="16">
        <v>693.4</v>
      </c>
      <c r="F62" s="16"/>
      <c r="G62" s="16"/>
      <c r="H62" s="16"/>
      <c r="I62" s="16"/>
      <c r="J62" s="16"/>
      <c r="K62" s="16">
        <v>30.3</v>
      </c>
      <c r="L62" s="16">
        <v>8.8000000000000007</v>
      </c>
      <c r="M62" s="16">
        <v>19.399999999999999</v>
      </c>
      <c r="N62" s="17"/>
      <c r="O62" s="17"/>
      <c r="P62" s="17"/>
      <c r="Q62" s="17"/>
      <c r="R62" s="16"/>
      <c r="S62" s="17"/>
      <c r="T62" s="17"/>
      <c r="U62" s="17"/>
      <c r="W62" s="16">
        <v>987.6</v>
      </c>
      <c r="X62" s="16">
        <v>547.6</v>
      </c>
      <c r="Y62" s="119">
        <v>764.9</v>
      </c>
      <c r="Z62" s="16"/>
      <c r="AA62" s="116"/>
      <c r="AB62" s="116"/>
      <c r="AC62" s="116"/>
      <c r="AD62" s="116"/>
      <c r="AE62" s="116">
        <v>28.6</v>
      </c>
      <c r="AF62" s="116">
        <v>8</v>
      </c>
      <c r="AG62" s="116">
        <f>'Trends by Age (Crude)'!U62</f>
        <v>18.2</v>
      </c>
      <c r="AH62" s="5"/>
      <c r="AI62" s="5"/>
      <c r="AJ62" s="5"/>
      <c r="AK62" s="5"/>
      <c r="AL62" s="116"/>
      <c r="AM62" s="5"/>
      <c r="AN62" s="5"/>
      <c r="AO62" s="5"/>
    </row>
    <row r="63" spans="1:41" x14ac:dyDescent="0.25">
      <c r="A63">
        <f t="shared" si="0"/>
        <v>1958</v>
      </c>
      <c r="C63" s="16">
        <v>916.1</v>
      </c>
      <c r="D63" s="16">
        <v>461.5</v>
      </c>
      <c r="E63" s="16">
        <v>685.9</v>
      </c>
      <c r="F63" s="16"/>
      <c r="G63" s="16"/>
      <c r="H63" s="16"/>
      <c r="I63" s="16"/>
      <c r="J63" s="16"/>
      <c r="K63" s="16">
        <v>34</v>
      </c>
      <c r="L63" s="16">
        <v>10.4</v>
      </c>
      <c r="M63" s="16">
        <v>22.1</v>
      </c>
      <c r="N63" s="17"/>
      <c r="O63" s="17"/>
      <c r="P63" s="17"/>
      <c r="Q63" s="17"/>
      <c r="R63" s="16"/>
      <c r="S63" s="17"/>
      <c r="T63" s="17"/>
      <c r="U63" s="17"/>
      <c r="W63" s="16">
        <v>977.1</v>
      </c>
      <c r="X63" s="16">
        <v>535.9</v>
      </c>
      <c r="Y63" s="119">
        <v>753.5</v>
      </c>
      <c r="Z63" s="16"/>
      <c r="AA63" s="116"/>
      <c r="AB63" s="116"/>
      <c r="AC63" s="116"/>
      <c r="AD63" s="116"/>
      <c r="AE63" s="116">
        <v>32.1</v>
      </c>
      <c r="AF63" s="116">
        <v>9.6999999999999993</v>
      </c>
      <c r="AG63" s="116">
        <f>'Trends by Age (Crude)'!U63</f>
        <v>20.7</v>
      </c>
      <c r="AH63" s="5"/>
      <c r="AI63" s="5"/>
      <c r="AJ63" s="5"/>
      <c r="AK63" s="5"/>
      <c r="AL63" s="116"/>
      <c r="AM63" s="5"/>
      <c r="AN63" s="5"/>
      <c r="AO63" s="5"/>
    </row>
    <row r="64" spans="1:41" x14ac:dyDescent="0.25">
      <c r="A64">
        <f t="shared" si="0"/>
        <v>1959</v>
      </c>
      <c r="C64" s="29">
        <v>914.7</v>
      </c>
      <c r="D64" s="29">
        <v>453.8</v>
      </c>
      <c r="E64" s="29">
        <v>681.2</v>
      </c>
      <c r="F64" s="29"/>
      <c r="G64" s="16">
        <f>K64+O64+S64</f>
        <v>53.489999999999995</v>
      </c>
      <c r="H64" s="16">
        <f t="shared" ref="H64:I64" si="1">L64+P64+T64</f>
        <v>17.25</v>
      </c>
      <c r="I64" s="16">
        <f t="shared" si="1"/>
        <v>35.130000000000003</v>
      </c>
      <c r="J64" s="16"/>
      <c r="K64" s="29">
        <v>32.799999999999997</v>
      </c>
      <c r="L64" s="29">
        <v>9.5</v>
      </c>
      <c r="M64" s="29">
        <v>21</v>
      </c>
      <c r="N64" s="30"/>
      <c r="O64" s="5">
        <v>19.96</v>
      </c>
      <c r="P64" s="5">
        <v>7.06</v>
      </c>
      <c r="Q64" s="5">
        <v>13.42</v>
      </c>
      <c r="R64" s="29"/>
      <c r="S64" s="5">
        <v>0.73</v>
      </c>
      <c r="T64" s="5">
        <v>0.69</v>
      </c>
      <c r="U64" s="5">
        <v>0.71</v>
      </c>
      <c r="W64" s="16">
        <v>972.5</v>
      </c>
      <c r="X64" s="16">
        <v>520.70000000000005</v>
      </c>
      <c r="Y64" s="119">
        <v>743.3</v>
      </c>
      <c r="Z64" s="16"/>
      <c r="AA64" s="116">
        <f>AE64+AI64+AM64</f>
        <v>52.287079300000002</v>
      </c>
      <c r="AB64" s="116">
        <f>AF64+AJ64+AN64</f>
        <v>17.017841400000002</v>
      </c>
      <c r="AC64" s="116">
        <f>AG64+AK64+AO64</f>
        <v>34.450000000000003</v>
      </c>
      <c r="AD64" s="116"/>
      <c r="AE64" s="116">
        <v>31</v>
      </c>
      <c r="AF64" s="116">
        <v>8.8000000000000007</v>
      </c>
      <c r="AG64" s="116">
        <f>'Trends by Age (Crude)'!U64</f>
        <v>19.8</v>
      </c>
      <c r="AH64" s="31"/>
      <c r="AI64" s="5">
        <v>20.583207999999999</v>
      </c>
      <c r="AJ64" s="5">
        <v>7.5346479999999998</v>
      </c>
      <c r="AK64" s="5">
        <f>'Trends by Age (Crude)'!AG64</f>
        <v>13.96</v>
      </c>
      <c r="AL64" s="116"/>
      <c r="AM64" s="5">
        <v>0.70387129999999998</v>
      </c>
      <c r="AN64" s="5">
        <v>0.68319339999999995</v>
      </c>
      <c r="AO64" s="5">
        <f>'Trends by Age (Crude)'!AS64</f>
        <v>0.69</v>
      </c>
    </row>
    <row r="65" spans="1:41" x14ac:dyDescent="0.25">
      <c r="A65">
        <f t="shared" si="0"/>
        <v>1960</v>
      </c>
      <c r="C65" s="29">
        <v>932.2</v>
      </c>
      <c r="D65" s="29">
        <v>458.8</v>
      </c>
      <c r="E65" s="29">
        <v>692.3</v>
      </c>
      <c r="F65" s="29"/>
      <c r="G65" s="16">
        <f t="shared" ref="G65:G121" si="2">K65+O65+S65</f>
        <v>55.31</v>
      </c>
      <c r="H65" s="16">
        <f t="shared" ref="H65:H121" si="3">L65+P65+T65</f>
        <v>19.650000000000002</v>
      </c>
      <c r="I65" s="16">
        <f t="shared" ref="I65:I121" si="4">M65+Q65+U65</f>
        <v>37.200000000000003</v>
      </c>
      <c r="J65" s="16"/>
      <c r="K65" s="29">
        <v>33.700000000000003</v>
      </c>
      <c r="L65" s="29">
        <v>10.9</v>
      </c>
      <c r="M65" s="29">
        <v>22.1</v>
      </c>
      <c r="N65" s="30"/>
      <c r="O65" s="5">
        <v>20.78</v>
      </c>
      <c r="P65" s="5">
        <v>7.97</v>
      </c>
      <c r="Q65" s="5">
        <v>14.29</v>
      </c>
      <c r="R65" s="29"/>
      <c r="S65" s="5">
        <v>0.83</v>
      </c>
      <c r="T65" s="5">
        <v>0.78</v>
      </c>
      <c r="U65" s="5">
        <v>0.81</v>
      </c>
      <c r="W65" s="16">
        <v>992.2</v>
      </c>
      <c r="X65" s="16">
        <v>526.70000000000005</v>
      </c>
      <c r="Y65" s="119">
        <v>756</v>
      </c>
      <c r="Z65" s="16"/>
      <c r="AA65" s="116">
        <f t="shared" ref="AA65:AA122" si="5">AE65+AI65+AM65</f>
        <v>54.418351199999996</v>
      </c>
      <c r="AB65" s="116">
        <f t="shared" ref="AB65:AB122" si="6">AF65+AJ65+AN65</f>
        <v>19.437266600000001</v>
      </c>
      <c r="AC65" s="116">
        <f t="shared" ref="AC65:AC122" si="7">AG65+AK65+AO65</f>
        <v>36.630000000000003</v>
      </c>
      <c r="AD65" s="116"/>
      <c r="AE65" s="116">
        <v>31.6</v>
      </c>
      <c r="AF65" s="116">
        <v>10.199999999999999</v>
      </c>
      <c r="AG65" s="116">
        <f>'Trends by Age (Crude)'!U65</f>
        <v>20.7</v>
      </c>
      <c r="AH65" s="31"/>
      <c r="AI65" s="5">
        <v>21.995978999999998</v>
      </c>
      <c r="AJ65" s="5">
        <v>8.5059830000000005</v>
      </c>
      <c r="AK65" s="5">
        <f>'Trends by Age (Crude)'!AG65</f>
        <v>15.15</v>
      </c>
      <c r="AL65" s="116"/>
      <c r="AM65" s="5">
        <v>0.8223722</v>
      </c>
      <c r="AN65" s="5">
        <v>0.73128360000000003</v>
      </c>
      <c r="AO65" s="5">
        <f>'Trends by Age (Crude)'!AS65</f>
        <v>0.78</v>
      </c>
    </row>
    <row r="66" spans="1:41" x14ac:dyDescent="0.25">
      <c r="A66">
        <f t="shared" si="0"/>
        <v>1961</v>
      </c>
      <c r="C66" s="29">
        <v>901.4</v>
      </c>
      <c r="D66" s="29">
        <v>453.4</v>
      </c>
      <c r="E66" s="29">
        <v>673.9</v>
      </c>
      <c r="F66" s="29"/>
      <c r="G66" s="16">
        <f t="shared" si="2"/>
        <v>54.82</v>
      </c>
      <c r="H66" s="16">
        <f t="shared" si="3"/>
        <v>20.079999999999998</v>
      </c>
      <c r="I66" s="16">
        <f t="shared" si="4"/>
        <v>37.160000000000004</v>
      </c>
      <c r="J66" s="16"/>
      <c r="K66" s="29">
        <v>32.799999999999997</v>
      </c>
      <c r="L66" s="29">
        <v>10.8</v>
      </c>
      <c r="M66" s="29">
        <v>21.6</v>
      </c>
      <c r="N66" s="30"/>
      <c r="O66" s="5">
        <v>21.21</v>
      </c>
      <c r="P66" s="5">
        <v>8.24</v>
      </c>
      <c r="Q66" s="5">
        <v>14.63</v>
      </c>
      <c r="R66" s="29"/>
      <c r="S66" s="5">
        <v>0.81</v>
      </c>
      <c r="T66" s="5">
        <v>1.04</v>
      </c>
      <c r="U66" s="5">
        <v>0.93</v>
      </c>
      <c r="W66" s="16">
        <v>956.6</v>
      </c>
      <c r="X66" s="16">
        <v>515.70000000000005</v>
      </c>
      <c r="Y66" s="119">
        <v>732.4</v>
      </c>
      <c r="Z66" s="16"/>
      <c r="AA66" s="116">
        <f t="shared" si="5"/>
        <v>54.217247499999999</v>
      </c>
      <c r="AB66" s="116">
        <f t="shared" si="6"/>
        <v>19.741607399999999</v>
      </c>
      <c r="AC66" s="116">
        <f t="shared" si="7"/>
        <v>36.651522823168392</v>
      </c>
      <c r="AD66" s="116"/>
      <c r="AE66" s="116">
        <v>31</v>
      </c>
      <c r="AF66" s="116">
        <v>10</v>
      </c>
      <c r="AG66" s="116">
        <f>'Trends by Age (Crude)'!U66</f>
        <v>20.291522823168393</v>
      </c>
      <c r="AH66" s="31"/>
      <c r="AI66" s="5">
        <v>22.378305000000001</v>
      </c>
      <c r="AJ66" s="5">
        <v>8.7985670000000002</v>
      </c>
      <c r="AK66" s="5">
        <f>'Trends by Age (Crude)'!AG66</f>
        <v>15.47</v>
      </c>
      <c r="AL66" s="116"/>
      <c r="AM66" s="5">
        <v>0.83894250000000004</v>
      </c>
      <c r="AN66" s="5">
        <v>0.9430404</v>
      </c>
      <c r="AO66" s="5">
        <f>'Trends by Age (Crude)'!AS66</f>
        <v>0.89</v>
      </c>
    </row>
    <row r="67" spans="1:41" x14ac:dyDescent="0.25">
      <c r="A67">
        <f t="shared" si="0"/>
        <v>1962</v>
      </c>
      <c r="C67" s="29">
        <v>914.4</v>
      </c>
      <c r="D67" s="29">
        <v>459</v>
      </c>
      <c r="E67" s="29">
        <v>682.7</v>
      </c>
      <c r="F67" s="29"/>
      <c r="G67" s="16">
        <f t="shared" si="2"/>
        <v>56.349999999999994</v>
      </c>
      <c r="H67" s="16">
        <f t="shared" si="3"/>
        <v>22.080000000000002</v>
      </c>
      <c r="I67" s="16">
        <f t="shared" si="4"/>
        <v>38.949999999999996</v>
      </c>
      <c r="J67" s="16"/>
      <c r="K67" s="29">
        <v>33.5</v>
      </c>
      <c r="L67" s="29">
        <v>12.4</v>
      </c>
      <c r="M67" s="29">
        <v>22.8</v>
      </c>
      <c r="N67" s="30"/>
      <c r="O67" s="5">
        <v>21.88</v>
      </c>
      <c r="P67" s="5">
        <v>8.5500000000000007</v>
      </c>
      <c r="Q67" s="5">
        <v>15.1</v>
      </c>
      <c r="R67" s="29"/>
      <c r="S67" s="5">
        <v>0.97</v>
      </c>
      <c r="T67" s="5">
        <v>1.1299999999999999</v>
      </c>
      <c r="U67" s="5">
        <v>1.05</v>
      </c>
      <c r="W67" s="16">
        <v>974.1</v>
      </c>
      <c r="X67" s="16">
        <v>522.1</v>
      </c>
      <c r="Y67" s="119">
        <v>743.8</v>
      </c>
      <c r="Z67" s="16"/>
      <c r="AA67" s="116">
        <f t="shared" si="5"/>
        <v>54.451541499999998</v>
      </c>
      <c r="AB67" s="116">
        <f t="shared" si="6"/>
        <v>21.665115800000002</v>
      </c>
      <c r="AC67" s="116">
        <f t="shared" si="7"/>
        <v>37.711567846817381</v>
      </c>
      <c r="AD67" s="116"/>
      <c r="AE67" s="116">
        <v>31</v>
      </c>
      <c r="AF67" s="116">
        <v>11.6</v>
      </c>
      <c r="AG67" s="116">
        <f>'Trends by Age (Crude)'!U67</f>
        <v>21.081567846817382</v>
      </c>
      <c r="AH67" s="31"/>
      <c r="AI67" s="5">
        <v>22.552904000000002</v>
      </c>
      <c r="AJ67" s="5">
        <v>9.0418599999999998</v>
      </c>
      <c r="AK67" s="5">
        <f>'Trends by Age (Crude)'!AG67</f>
        <v>15.67</v>
      </c>
      <c r="AL67" s="116"/>
      <c r="AM67" s="5">
        <v>0.89863749999999998</v>
      </c>
      <c r="AN67" s="5">
        <v>1.0232558</v>
      </c>
      <c r="AO67" s="5">
        <f>'Trends by Age (Crude)'!AS67</f>
        <v>0.96</v>
      </c>
    </row>
    <row r="68" spans="1:41" x14ac:dyDescent="0.25">
      <c r="A68">
        <f t="shared" si="0"/>
        <v>1963</v>
      </c>
      <c r="C68" s="29">
        <v>923.3</v>
      </c>
      <c r="D68" s="29">
        <v>461.4</v>
      </c>
      <c r="E68" s="29">
        <v>687.9</v>
      </c>
      <c r="F68" s="29"/>
      <c r="G68" s="16">
        <f t="shared" si="2"/>
        <v>55.989999999999995</v>
      </c>
      <c r="H68" s="16">
        <f t="shared" si="3"/>
        <v>23.98</v>
      </c>
      <c r="I68" s="16">
        <f t="shared" si="4"/>
        <v>39.67</v>
      </c>
      <c r="J68" s="16"/>
      <c r="K68" s="29">
        <v>33.200000000000003</v>
      </c>
      <c r="L68" s="29">
        <v>13</v>
      </c>
      <c r="M68" s="29">
        <v>22.9</v>
      </c>
      <c r="N68" s="30"/>
      <c r="O68" s="5">
        <v>21.63</v>
      </c>
      <c r="P68" s="5">
        <v>9.86</v>
      </c>
      <c r="Q68" s="5">
        <v>15.63</v>
      </c>
      <c r="R68" s="29"/>
      <c r="S68" s="5">
        <v>1.1599999999999999</v>
      </c>
      <c r="T68" s="5">
        <v>1.1200000000000001</v>
      </c>
      <c r="U68" s="5">
        <v>1.1399999999999999</v>
      </c>
      <c r="W68" s="16">
        <v>986.1</v>
      </c>
      <c r="X68" s="16">
        <v>528.5</v>
      </c>
      <c r="Y68" s="119">
        <v>752.4</v>
      </c>
      <c r="Z68" s="16"/>
      <c r="AA68" s="116">
        <f t="shared" si="5"/>
        <v>54.453085099999996</v>
      </c>
      <c r="AB68" s="116">
        <f t="shared" si="6"/>
        <v>23.740928</v>
      </c>
      <c r="AC68" s="116">
        <f t="shared" si="7"/>
        <v>38.775661757808834</v>
      </c>
      <c r="AD68" s="116"/>
      <c r="AE68" s="116">
        <v>30.9</v>
      </c>
      <c r="AF68" s="116">
        <v>12</v>
      </c>
      <c r="AG68" s="116">
        <f>'Trends by Age (Crude)'!U68</f>
        <v>21.245661757808836</v>
      </c>
      <c r="AH68" s="31"/>
      <c r="AI68" s="5">
        <v>22.479876999999998</v>
      </c>
      <c r="AJ68" s="5">
        <v>10.721176</v>
      </c>
      <c r="AK68" s="5">
        <f>'Trends by Age (Crude)'!AG68</f>
        <v>16.48</v>
      </c>
      <c r="AL68" s="116"/>
      <c r="AM68" s="5">
        <v>1.0732081</v>
      </c>
      <c r="AN68" s="5">
        <v>1.019752</v>
      </c>
      <c r="AO68" s="5">
        <f>'Trends by Age (Crude)'!AS68</f>
        <v>1.05</v>
      </c>
    </row>
    <row r="69" spans="1:41" x14ac:dyDescent="0.25">
      <c r="A69">
        <f t="shared" si="0"/>
        <v>1964</v>
      </c>
      <c r="C69" s="29">
        <v>908.2</v>
      </c>
      <c r="D69" s="29">
        <v>464.8</v>
      </c>
      <c r="E69" s="29">
        <v>681.8</v>
      </c>
      <c r="F69" s="29"/>
      <c r="G69" s="16">
        <f t="shared" si="2"/>
        <v>55.6</v>
      </c>
      <c r="H69" s="16">
        <f t="shared" si="3"/>
        <v>23.93</v>
      </c>
      <c r="I69" s="16">
        <f t="shared" si="4"/>
        <v>39.440000000000005</v>
      </c>
      <c r="J69" s="16"/>
      <c r="K69" s="29">
        <v>32.1</v>
      </c>
      <c r="L69" s="29">
        <v>12.7</v>
      </c>
      <c r="M69" s="29">
        <v>22.2</v>
      </c>
      <c r="N69" s="30"/>
      <c r="O69" s="5">
        <v>22.35</v>
      </c>
      <c r="P69" s="5">
        <v>9.69</v>
      </c>
      <c r="Q69" s="5">
        <v>15.89</v>
      </c>
      <c r="R69" s="29"/>
      <c r="S69" s="5">
        <v>1.1499999999999999</v>
      </c>
      <c r="T69" s="5">
        <v>1.54</v>
      </c>
      <c r="U69" s="5">
        <v>1.35</v>
      </c>
      <c r="W69" s="16">
        <v>972.5</v>
      </c>
      <c r="X69" s="16">
        <v>528.29999999999995</v>
      </c>
      <c r="Y69" s="119">
        <v>745.3</v>
      </c>
      <c r="Z69" s="16"/>
      <c r="AA69" s="116">
        <f t="shared" si="5"/>
        <v>55.346960600000003</v>
      </c>
      <c r="AB69" s="116">
        <f t="shared" si="6"/>
        <v>23.198005199999997</v>
      </c>
      <c r="AC69" s="116">
        <f t="shared" si="7"/>
        <v>38.928129523102612</v>
      </c>
      <c r="AD69" s="116"/>
      <c r="AE69" s="116">
        <v>30.1</v>
      </c>
      <c r="AF69" s="116">
        <v>11.7</v>
      </c>
      <c r="AG69" s="116">
        <f>'Trends by Age (Crude)'!U69</f>
        <v>20.718129523102618</v>
      </c>
      <c r="AH69" s="31"/>
      <c r="AI69" s="5">
        <v>24.107143000000001</v>
      </c>
      <c r="AJ69" s="5">
        <v>10.038085000000001</v>
      </c>
      <c r="AK69" s="5">
        <f>'Trends by Age (Crude)'!AG69</f>
        <v>16.91</v>
      </c>
      <c r="AL69" s="116"/>
      <c r="AM69" s="5">
        <v>1.1398176</v>
      </c>
      <c r="AN69" s="5">
        <v>1.4599202</v>
      </c>
      <c r="AO69" s="5">
        <f>'Trends by Age (Crude)'!AS69</f>
        <v>1.3</v>
      </c>
    </row>
    <row r="70" spans="1:41" x14ac:dyDescent="0.25">
      <c r="A70">
        <f t="shared" ref="A70:A121" si="8">A69+1</f>
        <v>1965</v>
      </c>
      <c r="C70" s="29">
        <v>912.4</v>
      </c>
      <c r="D70" s="29">
        <v>467.9</v>
      </c>
      <c r="E70" s="29">
        <v>685</v>
      </c>
      <c r="F70" s="29"/>
      <c r="G70" s="16">
        <f t="shared" si="2"/>
        <v>54.99</v>
      </c>
      <c r="H70" s="16">
        <f t="shared" si="3"/>
        <v>25.55</v>
      </c>
      <c r="I70" s="16">
        <f t="shared" si="4"/>
        <v>39.880000000000003</v>
      </c>
      <c r="J70" s="16"/>
      <c r="K70" s="29">
        <v>31.1</v>
      </c>
      <c r="L70" s="29">
        <v>13.8</v>
      </c>
      <c r="M70" s="29">
        <v>22.2</v>
      </c>
      <c r="N70" s="30"/>
      <c r="O70" s="5">
        <v>22.86</v>
      </c>
      <c r="P70" s="5">
        <v>9.9499999999999993</v>
      </c>
      <c r="Q70" s="5">
        <v>16.260000000000002</v>
      </c>
      <c r="R70" s="29"/>
      <c r="S70" s="5">
        <v>1.03</v>
      </c>
      <c r="T70" s="5">
        <v>1.8</v>
      </c>
      <c r="U70" s="5">
        <v>1.42</v>
      </c>
      <c r="W70" s="16">
        <v>978.2</v>
      </c>
      <c r="X70" s="16">
        <v>526.5</v>
      </c>
      <c r="Y70" s="119">
        <v>746.6</v>
      </c>
      <c r="Z70" s="16"/>
      <c r="AA70" s="116">
        <f t="shared" si="5"/>
        <v>55.538502100000002</v>
      </c>
      <c r="AB70" s="116">
        <f t="shared" si="6"/>
        <v>25.264234800000001</v>
      </c>
      <c r="AC70" s="116">
        <f t="shared" si="7"/>
        <v>40.007458396369138</v>
      </c>
      <c r="AD70" s="116"/>
      <c r="AE70" s="116">
        <v>29.4</v>
      </c>
      <c r="AF70" s="116">
        <v>12.8</v>
      </c>
      <c r="AG70" s="116">
        <f>'Trends by Age (Crude)'!U70</f>
        <v>20.877458396369136</v>
      </c>
      <c r="AH70" s="31"/>
      <c r="AI70" s="5">
        <v>25.084682000000001</v>
      </c>
      <c r="AJ70" s="5">
        <v>10.783262000000001</v>
      </c>
      <c r="AK70" s="5">
        <f>'Trends by Age (Crude)'!AG70</f>
        <v>17.75</v>
      </c>
      <c r="AL70" s="116"/>
      <c r="AM70" s="5">
        <v>1.0538201</v>
      </c>
      <c r="AN70" s="5">
        <v>1.6809727999999999</v>
      </c>
      <c r="AO70" s="5">
        <f>'Trends by Age (Crude)'!AS70</f>
        <v>1.38</v>
      </c>
    </row>
    <row r="71" spans="1:41" x14ac:dyDescent="0.25">
      <c r="A71">
        <f t="shared" si="8"/>
        <v>1966</v>
      </c>
      <c r="C71" s="29">
        <v>917.6</v>
      </c>
      <c r="D71" s="29">
        <v>466.1</v>
      </c>
      <c r="E71" s="29">
        <v>686.1</v>
      </c>
      <c r="F71" s="29"/>
      <c r="G71" s="16">
        <f t="shared" si="2"/>
        <v>57.42</v>
      </c>
      <c r="H71" s="16">
        <f t="shared" si="3"/>
        <v>24.93</v>
      </c>
      <c r="I71" s="16">
        <f t="shared" si="4"/>
        <v>40.78</v>
      </c>
      <c r="J71" s="16"/>
      <c r="K71" s="29">
        <v>30.3</v>
      </c>
      <c r="L71" s="29">
        <v>13.1</v>
      </c>
      <c r="M71" s="29">
        <v>21.5</v>
      </c>
      <c r="N71" s="30"/>
      <c r="O71" s="5">
        <v>25.9</v>
      </c>
      <c r="P71" s="5">
        <v>10.44</v>
      </c>
      <c r="Q71" s="5">
        <v>17.97</v>
      </c>
      <c r="R71" s="29"/>
      <c r="S71" s="5">
        <v>1.22</v>
      </c>
      <c r="T71" s="5">
        <v>1.39</v>
      </c>
      <c r="U71" s="5">
        <v>1.31</v>
      </c>
      <c r="W71" s="16">
        <v>986.7</v>
      </c>
      <c r="X71" s="16">
        <v>525.29999999999995</v>
      </c>
      <c r="Y71" s="119">
        <v>749.5</v>
      </c>
      <c r="Z71" s="16"/>
      <c r="AA71" s="116">
        <f t="shared" si="5"/>
        <v>58.246512999999993</v>
      </c>
      <c r="AB71" s="116">
        <f t="shared" si="6"/>
        <v>24.9654454</v>
      </c>
      <c r="AC71" s="116">
        <f t="shared" si="7"/>
        <v>41.169140076940486</v>
      </c>
      <c r="AD71" s="116"/>
      <c r="AE71" s="116">
        <v>28.7</v>
      </c>
      <c r="AF71" s="116">
        <v>12.1</v>
      </c>
      <c r="AG71" s="116">
        <f>'Trends by Age (Crude)'!U71</f>
        <v>20.199140076940484</v>
      </c>
      <c r="AH71" s="31"/>
      <c r="AI71" s="5">
        <v>28.270789000000001</v>
      </c>
      <c r="AJ71" s="5">
        <v>11.518140000000001</v>
      </c>
      <c r="AK71" s="5">
        <f>'Trends by Age (Crude)'!AG71</f>
        <v>19.66</v>
      </c>
      <c r="AL71" s="116"/>
      <c r="AM71" s="5">
        <v>1.2757240000000001</v>
      </c>
      <c r="AN71" s="5">
        <v>1.3473054</v>
      </c>
      <c r="AO71" s="5">
        <f>'Trends by Age (Crude)'!AS71</f>
        <v>1.31</v>
      </c>
    </row>
    <row r="72" spans="1:41" x14ac:dyDescent="0.25">
      <c r="A72" s="3">
        <f t="shared" si="8"/>
        <v>1967</v>
      </c>
      <c r="C72" s="29">
        <v>900.9</v>
      </c>
      <c r="D72" s="29">
        <v>460.3</v>
      </c>
      <c r="E72" s="29">
        <v>674.6</v>
      </c>
      <c r="F72" s="29"/>
      <c r="G72" s="16">
        <f t="shared" si="2"/>
        <v>54.339999999999996</v>
      </c>
      <c r="H72" s="16">
        <f t="shared" si="3"/>
        <v>25.250000000000004</v>
      </c>
      <c r="I72" s="16">
        <f t="shared" si="4"/>
        <v>39.369999999999997</v>
      </c>
      <c r="J72" s="16"/>
      <c r="K72" s="29">
        <v>29.4</v>
      </c>
      <c r="L72" s="29">
        <v>13.1</v>
      </c>
      <c r="M72" s="29">
        <v>21</v>
      </c>
      <c r="N72" s="30"/>
      <c r="O72" s="5">
        <v>23.86</v>
      </c>
      <c r="P72" s="5">
        <v>10.64</v>
      </c>
      <c r="Q72" s="5">
        <v>17.07</v>
      </c>
      <c r="R72" s="29"/>
      <c r="S72" s="5">
        <v>1.08</v>
      </c>
      <c r="T72" s="5">
        <v>1.51</v>
      </c>
      <c r="U72" s="5">
        <v>1.3</v>
      </c>
      <c r="W72" s="16">
        <v>969.1</v>
      </c>
      <c r="X72" s="16">
        <v>517</v>
      </c>
      <c r="Y72" s="119">
        <v>736.3</v>
      </c>
      <c r="Z72" s="16"/>
      <c r="AA72" s="116">
        <f t="shared" si="5"/>
        <v>55.073068800000001</v>
      </c>
      <c r="AB72" s="116">
        <f t="shared" si="6"/>
        <v>25.437459499999996</v>
      </c>
      <c r="AC72" s="116">
        <f t="shared" si="7"/>
        <v>39.772369735902927</v>
      </c>
      <c r="AD72" s="116"/>
      <c r="AE72" s="116">
        <v>27.7</v>
      </c>
      <c r="AF72" s="116">
        <v>12.2</v>
      </c>
      <c r="AG72" s="116">
        <f>'Trends by Age (Crude)'!U72</f>
        <v>19.682369735902927</v>
      </c>
      <c r="AH72" s="31"/>
      <c r="AI72" s="5">
        <v>26.269316</v>
      </c>
      <c r="AJ72" s="5">
        <v>11.782031999999999</v>
      </c>
      <c r="AK72" s="5">
        <f>'Trends by Age (Crude)'!AG72</f>
        <v>18.809999999999999</v>
      </c>
      <c r="AL72" s="116"/>
      <c r="AM72" s="5">
        <v>1.1037528000000001</v>
      </c>
      <c r="AN72" s="5">
        <v>1.4554275000000001</v>
      </c>
      <c r="AO72" s="5">
        <f>'Trends by Age (Crude)'!AS72</f>
        <v>1.28</v>
      </c>
    </row>
    <row r="73" spans="1:41" x14ac:dyDescent="0.25">
      <c r="A73">
        <f t="shared" si="8"/>
        <v>1968</v>
      </c>
      <c r="C73" s="16">
        <v>912.1</v>
      </c>
      <c r="D73" s="16">
        <v>470.5</v>
      </c>
      <c r="E73" s="16">
        <v>684.9</v>
      </c>
      <c r="F73" s="16"/>
      <c r="G73" s="16">
        <f t="shared" si="2"/>
        <v>57.2</v>
      </c>
      <c r="H73" s="16">
        <f t="shared" si="3"/>
        <v>26.5</v>
      </c>
      <c r="I73" s="16">
        <f t="shared" si="4"/>
        <v>41.4</v>
      </c>
      <c r="J73" s="16"/>
      <c r="K73" s="16">
        <v>29</v>
      </c>
      <c r="L73" s="16">
        <v>13.5</v>
      </c>
      <c r="M73" s="16">
        <v>21</v>
      </c>
      <c r="N73" s="17"/>
      <c r="O73" s="17">
        <v>27.2</v>
      </c>
      <c r="P73" s="17">
        <v>11.1</v>
      </c>
      <c r="Q73" s="17">
        <v>18.899999999999999</v>
      </c>
      <c r="R73" s="16"/>
      <c r="S73" s="17">
        <v>1</v>
      </c>
      <c r="T73" s="17">
        <v>1.9</v>
      </c>
      <c r="U73" s="17">
        <v>1.5</v>
      </c>
      <c r="W73" s="16">
        <v>988.7</v>
      </c>
      <c r="X73" s="16">
        <v>528.9</v>
      </c>
      <c r="Y73" s="119">
        <v>751.3</v>
      </c>
      <c r="Z73" s="16"/>
      <c r="AA73" s="116">
        <f t="shared" si="5"/>
        <v>59.400000000000006</v>
      </c>
      <c r="AB73" s="116">
        <f t="shared" si="6"/>
        <v>26.5</v>
      </c>
      <c r="AC73" s="116">
        <f t="shared" si="7"/>
        <v>42.5</v>
      </c>
      <c r="AD73" s="116"/>
      <c r="AE73" s="116">
        <v>27.3</v>
      </c>
      <c r="AF73" s="116">
        <v>12.5</v>
      </c>
      <c r="AG73" s="116">
        <f>'Trends by Age (Crude)'!U73</f>
        <v>19.7</v>
      </c>
      <c r="AH73" s="5"/>
      <c r="AI73" s="5">
        <v>30.9</v>
      </c>
      <c r="AJ73" s="5">
        <v>12.2</v>
      </c>
      <c r="AK73" s="31">
        <f>'Trends by Age (Crude)'!AG73</f>
        <v>21.3</v>
      </c>
      <c r="AL73" s="116"/>
      <c r="AM73" s="5">
        <v>1.2</v>
      </c>
      <c r="AN73" s="5">
        <v>1.8</v>
      </c>
      <c r="AO73" s="5">
        <f>'Trends by Age (Crude)'!AS73</f>
        <v>1.5</v>
      </c>
    </row>
    <row r="74" spans="1:41" x14ac:dyDescent="0.25">
      <c r="A74">
        <f t="shared" si="8"/>
        <v>1969</v>
      </c>
      <c r="C74" s="16">
        <v>891.3</v>
      </c>
      <c r="D74" s="16">
        <v>456.5</v>
      </c>
      <c r="E74" s="16">
        <v>667.1</v>
      </c>
      <c r="F74" s="16"/>
      <c r="G74" s="16">
        <f t="shared" si="2"/>
        <v>57.2</v>
      </c>
      <c r="H74" s="16">
        <f t="shared" si="3"/>
        <v>26.200000000000003</v>
      </c>
      <c r="I74" s="16">
        <f t="shared" si="4"/>
        <v>41.2</v>
      </c>
      <c r="J74" s="16"/>
      <c r="K74" s="16">
        <v>28.8</v>
      </c>
      <c r="L74" s="16">
        <v>13.3</v>
      </c>
      <c r="M74" s="16">
        <v>20.8</v>
      </c>
      <c r="N74" s="17"/>
      <c r="O74" s="17">
        <v>27.4</v>
      </c>
      <c r="P74" s="17">
        <v>10.9</v>
      </c>
      <c r="Q74" s="17">
        <v>18.899999999999999</v>
      </c>
      <c r="R74" s="16"/>
      <c r="S74" s="17">
        <v>1</v>
      </c>
      <c r="T74" s="17">
        <v>2</v>
      </c>
      <c r="U74" s="17">
        <v>1.5</v>
      </c>
      <c r="W74" s="16">
        <v>967.9</v>
      </c>
      <c r="X74" s="16">
        <v>513</v>
      </c>
      <c r="Y74" s="119">
        <v>732.5</v>
      </c>
      <c r="Z74" s="16"/>
      <c r="AA74" s="116">
        <f t="shared" si="5"/>
        <v>59.1</v>
      </c>
      <c r="AB74" s="116">
        <f t="shared" si="6"/>
        <v>26.799999999999997</v>
      </c>
      <c r="AC74" s="116">
        <f t="shared" si="7"/>
        <v>42.4</v>
      </c>
      <c r="AD74" s="116"/>
      <c r="AE74" s="116">
        <v>27.2</v>
      </c>
      <c r="AF74" s="116">
        <v>12.3</v>
      </c>
      <c r="AG74" s="116">
        <f>'Trends by Age (Crude)'!U74</f>
        <v>19.5</v>
      </c>
      <c r="AH74" s="5"/>
      <c r="AI74" s="5">
        <v>30.8</v>
      </c>
      <c r="AJ74" s="5">
        <v>12.6</v>
      </c>
      <c r="AK74" s="31">
        <f>'Trends by Age (Crude)'!AG74</f>
        <v>21.4</v>
      </c>
      <c r="AL74" s="116"/>
      <c r="AM74" s="5">
        <v>1.1000000000000001</v>
      </c>
      <c r="AN74" s="5">
        <v>1.9</v>
      </c>
      <c r="AO74" s="5">
        <f>'Trends by Age (Crude)'!AS74</f>
        <v>1.5</v>
      </c>
    </row>
    <row r="75" spans="1:41" x14ac:dyDescent="0.25">
      <c r="A75">
        <f t="shared" si="8"/>
        <v>1970</v>
      </c>
      <c r="C75" s="16">
        <v>882.9</v>
      </c>
      <c r="D75" s="16">
        <v>462.9</v>
      </c>
      <c r="E75" s="16">
        <v>666.2</v>
      </c>
      <c r="F75" s="16"/>
      <c r="G75" s="16">
        <f t="shared" si="2"/>
        <v>59.5</v>
      </c>
      <c r="H75" s="16">
        <f t="shared" si="3"/>
        <v>27.2</v>
      </c>
      <c r="I75" s="16">
        <f t="shared" si="4"/>
        <v>42.8</v>
      </c>
      <c r="J75" s="16"/>
      <c r="K75" s="16">
        <v>29.5</v>
      </c>
      <c r="L75" s="16">
        <v>13.5</v>
      </c>
      <c r="M75" s="16">
        <v>21.2</v>
      </c>
      <c r="N75" s="17"/>
      <c r="O75" s="17">
        <v>28.7</v>
      </c>
      <c r="P75" s="17">
        <v>11.5</v>
      </c>
      <c r="Q75" s="17">
        <v>19.8</v>
      </c>
      <c r="R75" s="16"/>
      <c r="S75" s="17">
        <v>1.3</v>
      </c>
      <c r="T75" s="17">
        <v>2.2000000000000002</v>
      </c>
      <c r="U75" s="17">
        <v>1.8</v>
      </c>
      <c r="W75" s="16">
        <v>958.5</v>
      </c>
      <c r="X75" s="16">
        <v>517.20000000000005</v>
      </c>
      <c r="Y75" s="119">
        <v>730</v>
      </c>
      <c r="Z75" s="16"/>
      <c r="AA75" s="116">
        <f t="shared" si="5"/>
        <v>62.6</v>
      </c>
      <c r="AB75" s="116">
        <f t="shared" si="6"/>
        <v>27.9</v>
      </c>
      <c r="AC75" s="116">
        <f t="shared" si="7"/>
        <v>44.699999999999996</v>
      </c>
      <c r="AD75" s="116"/>
      <c r="AE75" s="116">
        <v>27.9</v>
      </c>
      <c r="AF75" s="116">
        <v>12.6</v>
      </c>
      <c r="AG75" s="116">
        <f>'Trends by Age (Crude)'!U75</f>
        <v>20</v>
      </c>
      <c r="AH75" s="5"/>
      <c r="AI75" s="5">
        <v>33</v>
      </c>
      <c r="AJ75" s="5">
        <v>13.2</v>
      </c>
      <c r="AK75" s="31">
        <f>'Trends by Age (Crude)'!AG75</f>
        <v>22.8</v>
      </c>
      <c r="AL75" s="116"/>
      <c r="AM75" s="5">
        <v>1.7</v>
      </c>
      <c r="AN75" s="5">
        <v>2.1</v>
      </c>
      <c r="AO75" s="5">
        <f>'Trends by Age (Crude)'!AS75</f>
        <v>1.9</v>
      </c>
    </row>
    <row r="76" spans="1:41" x14ac:dyDescent="0.25">
      <c r="A76">
        <f t="shared" si="8"/>
        <v>1971</v>
      </c>
      <c r="C76" s="16">
        <v>860.6</v>
      </c>
      <c r="D76" s="16">
        <v>450.2</v>
      </c>
      <c r="E76" s="16">
        <v>648.79999999999995</v>
      </c>
      <c r="F76" s="16"/>
      <c r="G76" s="16">
        <f t="shared" si="2"/>
        <v>58.599999999999994</v>
      </c>
      <c r="H76" s="16">
        <f t="shared" si="3"/>
        <v>28.3</v>
      </c>
      <c r="I76" s="16">
        <f t="shared" si="4"/>
        <v>43</v>
      </c>
      <c r="J76" s="16"/>
      <c r="K76" s="16">
        <v>28.6</v>
      </c>
      <c r="L76" s="16">
        <v>14.5</v>
      </c>
      <c r="M76" s="16">
        <v>21.3</v>
      </c>
      <c r="N76" s="17"/>
      <c r="O76" s="17">
        <v>28.7</v>
      </c>
      <c r="P76" s="17">
        <v>11.8</v>
      </c>
      <c r="Q76" s="17">
        <v>20</v>
      </c>
      <c r="R76" s="16"/>
      <c r="S76" s="17">
        <v>1.3</v>
      </c>
      <c r="T76" s="17">
        <v>2</v>
      </c>
      <c r="U76" s="17">
        <v>1.7</v>
      </c>
      <c r="W76" s="16">
        <v>932.1</v>
      </c>
      <c r="X76" s="16">
        <v>503.7</v>
      </c>
      <c r="Y76" s="119">
        <v>710.1</v>
      </c>
      <c r="Z76" s="16"/>
      <c r="AA76" s="116">
        <f t="shared" si="5"/>
        <v>61.5</v>
      </c>
      <c r="AB76" s="116">
        <f t="shared" si="6"/>
        <v>29.1</v>
      </c>
      <c r="AC76" s="116">
        <f t="shared" si="7"/>
        <v>44.7</v>
      </c>
      <c r="AD76" s="116"/>
      <c r="AE76" s="116">
        <v>26.8</v>
      </c>
      <c r="AF76" s="116">
        <v>13.4</v>
      </c>
      <c r="AG76" s="116">
        <f>'Trends by Age (Crude)'!U76</f>
        <v>19.8</v>
      </c>
      <c r="AH76" s="5"/>
      <c r="AI76" s="5">
        <v>33</v>
      </c>
      <c r="AJ76" s="5">
        <v>13.8</v>
      </c>
      <c r="AK76" s="31">
        <f>'Trends by Age (Crude)'!AG76</f>
        <v>23.1</v>
      </c>
      <c r="AL76" s="116"/>
      <c r="AM76" s="5">
        <v>1.7</v>
      </c>
      <c r="AN76" s="5">
        <v>1.9</v>
      </c>
      <c r="AO76" s="5">
        <f>'Trends by Age (Crude)'!AS76</f>
        <v>1.8</v>
      </c>
    </row>
    <row r="77" spans="1:41" x14ac:dyDescent="0.25">
      <c r="A77">
        <f t="shared" si="8"/>
        <v>1972</v>
      </c>
      <c r="C77" s="16">
        <v>861.7</v>
      </c>
      <c r="D77" s="16">
        <v>444</v>
      </c>
      <c r="E77" s="16">
        <v>646.1</v>
      </c>
      <c r="F77" s="16"/>
      <c r="G77" s="16">
        <f t="shared" si="2"/>
        <v>61.699999999999996</v>
      </c>
      <c r="H77" s="16">
        <f t="shared" si="3"/>
        <v>27</v>
      </c>
      <c r="I77" s="16">
        <f t="shared" si="4"/>
        <v>43.8</v>
      </c>
      <c r="J77" s="16"/>
      <c r="K77" s="16">
        <v>29.7</v>
      </c>
      <c r="L77" s="16">
        <v>13.4</v>
      </c>
      <c r="M77" s="16">
        <v>21.3</v>
      </c>
      <c r="N77" s="17"/>
      <c r="O77" s="17">
        <v>30.9</v>
      </c>
      <c r="P77" s="17">
        <v>11.7</v>
      </c>
      <c r="Q77" s="17">
        <v>21</v>
      </c>
      <c r="R77" s="16"/>
      <c r="S77" s="17">
        <v>1.1000000000000001</v>
      </c>
      <c r="T77" s="17">
        <v>1.9</v>
      </c>
      <c r="U77" s="17">
        <v>1.5</v>
      </c>
      <c r="W77" s="16">
        <v>941.4</v>
      </c>
      <c r="X77" s="16">
        <v>496.1</v>
      </c>
      <c r="Y77" s="119">
        <v>710.5</v>
      </c>
      <c r="Z77" s="16"/>
      <c r="AA77" s="116">
        <f t="shared" si="5"/>
        <v>65.2</v>
      </c>
      <c r="AB77" s="116">
        <f t="shared" si="6"/>
        <v>27.700000000000003</v>
      </c>
      <c r="AC77" s="116">
        <f t="shared" si="7"/>
        <v>45.7</v>
      </c>
      <c r="AD77" s="116"/>
      <c r="AE77" s="116">
        <v>28</v>
      </c>
      <c r="AF77" s="116">
        <v>12.4</v>
      </c>
      <c r="AG77" s="116">
        <f>'Trends by Age (Crude)'!U77</f>
        <v>19.899999999999999</v>
      </c>
      <c r="AH77" s="5"/>
      <c r="AI77" s="5">
        <v>35.799999999999997</v>
      </c>
      <c r="AJ77" s="5">
        <v>13.3</v>
      </c>
      <c r="AK77" s="31">
        <f>'Trends by Age (Crude)'!AG77</f>
        <v>24.1</v>
      </c>
      <c r="AL77" s="116"/>
      <c r="AM77" s="5">
        <v>1.4</v>
      </c>
      <c r="AN77" s="5">
        <v>2</v>
      </c>
      <c r="AO77" s="5">
        <f>'Trends by Age (Crude)'!AS77</f>
        <v>1.7</v>
      </c>
    </row>
    <row r="78" spans="1:41" x14ac:dyDescent="0.25">
      <c r="A78">
        <f t="shared" si="8"/>
        <v>1973</v>
      </c>
      <c r="C78" s="16">
        <v>840.3</v>
      </c>
      <c r="D78" s="16">
        <v>439.4</v>
      </c>
      <c r="E78" s="16">
        <v>633.4</v>
      </c>
      <c r="F78" s="16"/>
      <c r="G78" s="16">
        <f t="shared" si="2"/>
        <v>59.800000000000004</v>
      </c>
      <c r="H78" s="16">
        <f t="shared" si="3"/>
        <v>27.5</v>
      </c>
      <c r="I78" s="16">
        <f t="shared" si="4"/>
        <v>43.1</v>
      </c>
      <c r="J78" s="16"/>
      <c r="K78" s="16">
        <v>28.4</v>
      </c>
      <c r="L78" s="16">
        <v>13.7</v>
      </c>
      <c r="M78" s="16">
        <v>20.8</v>
      </c>
      <c r="N78" s="17"/>
      <c r="O78" s="17">
        <v>30.3</v>
      </c>
      <c r="P78" s="17">
        <v>11.9</v>
      </c>
      <c r="Q78" s="17">
        <v>20.8</v>
      </c>
      <c r="R78" s="16"/>
      <c r="S78" s="17">
        <v>1.1000000000000001</v>
      </c>
      <c r="T78" s="17">
        <v>1.9</v>
      </c>
      <c r="U78" s="17">
        <v>1.5</v>
      </c>
      <c r="W78" s="16">
        <v>918.5</v>
      </c>
      <c r="X78" s="16">
        <v>492.4</v>
      </c>
      <c r="Y78" s="119">
        <v>697.6</v>
      </c>
      <c r="Z78" s="16"/>
      <c r="AA78" s="116">
        <f t="shared" si="5"/>
        <v>63.199999999999996</v>
      </c>
      <c r="AB78" s="116">
        <f t="shared" si="6"/>
        <v>28.299999999999997</v>
      </c>
      <c r="AC78" s="116">
        <f t="shared" si="7"/>
        <v>45.2</v>
      </c>
      <c r="AD78" s="116"/>
      <c r="AE78" s="116">
        <v>26.9</v>
      </c>
      <c r="AF78" s="116">
        <v>12.5</v>
      </c>
      <c r="AG78" s="116">
        <f>'Trends by Age (Crude)'!U78</f>
        <v>19.5</v>
      </c>
      <c r="AH78" s="5"/>
      <c r="AI78" s="5">
        <v>35</v>
      </c>
      <c r="AJ78" s="5">
        <v>13.9</v>
      </c>
      <c r="AK78" s="31">
        <f>'Trends by Age (Crude)'!AG78</f>
        <v>24.1</v>
      </c>
      <c r="AL78" s="116"/>
      <c r="AM78" s="5">
        <v>1.3</v>
      </c>
      <c r="AN78" s="5">
        <v>1.9</v>
      </c>
      <c r="AO78" s="5">
        <f>'Trends by Age (Crude)'!AS78</f>
        <v>1.6</v>
      </c>
    </row>
    <row r="79" spans="1:41" x14ac:dyDescent="0.25">
      <c r="A79">
        <f t="shared" si="8"/>
        <v>1974</v>
      </c>
      <c r="C79" s="16">
        <v>821.1</v>
      </c>
      <c r="D79" s="16">
        <v>425.8</v>
      </c>
      <c r="E79" s="16">
        <v>617.29999999999995</v>
      </c>
      <c r="F79" s="16"/>
      <c r="G79" s="16">
        <f t="shared" si="2"/>
        <v>60.900000000000006</v>
      </c>
      <c r="H79" s="16">
        <f t="shared" si="3"/>
        <v>28.199999999999996</v>
      </c>
      <c r="I79" s="16">
        <f t="shared" si="4"/>
        <v>44.1</v>
      </c>
      <c r="J79" s="16"/>
      <c r="K79" s="16">
        <v>28.3</v>
      </c>
      <c r="L79" s="16">
        <v>14.1</v>
      </c>
      <c r="M79" s="16">
        <v>21</v>
      </c>
      <c r="N79" s="17"/>
      <c r="O79" s="17">
        <v>31.6</v>
      </c>
      <c r="P79" s="17">
        <v>12.2</v>
      </c>
      <c r="Q79" s="17">
        <v>21.6</v>
      </c>
      <c r="R79" s="16"/>
      <c r="S79" s="17">
        <v>1</v>
      </c>
      <c r="T79" s="17">
        <v>1.9</v>
      </c>
      <c r="U79" s="17">
        <v>1.5</v>
      </c>
      <c r="W79" s="16">
        <v>893.1</v>
      </c>
      <c r="X79" s="16">
        <v>472.9</v>
      </c>
      <c r="Y79" s="119">
        <v>675.3</v>
      </c>
      <c r="Z79" s="16"/>
      <c r="AA79" s="116">
        <f t="shared" si="5"/>
        <v>65</v>
      </c>
      <c r="AB79" s="116">
        <f t="shared" si="6"/>
        <v>29.2</v>
      </c>
      <c r="AC79" s="116">
        <f t="shared" si="7"/>
        <v>46.5</v>
      </c>
      <c r="AD79" s="116"/>
      <c r="AE79" s="116">
        <v>26.6</v>
      </c>
      <c r="AF79" s="116">
        <v>13</v>
      </c>
      <c r="AG79" s="116">
        <f>'Trends by Age (Crude)'!U79</f>
        <v>19.600000000000001</v>
      </c>
      <c r="AH79" s="5"/>
      <c r="AI79" s="5">
        <v>37</v>
      </c>
      <c r="AJ79" s="5">
        <v>14.3</v>
      </c>
      <c r="AK79" s="31">
        <f>'Trends by Age (Crude)'!AG79</f>
        <v>25.2</v>
      </c>
      <c r="AL79" s="116"/>
      <c r="AM79" s="5">
        <v>1.4</v>
      </c>
      <c r="AN79" s="5">
        <v>1.9</v>
      </c>
      <c r="AO79" s="5">
        <f>'Trends by Age (Crude)'!AS79</f>
        <v>1.7</v>
      </c>
    </row>
    <row r="80" spans="1:41" x14ac:dyDescent="0.25">
      <c r="A80">
        <f t="shared" si="8"/>
        <v>1975</v>
      </c>
      <c r="C80" s="16">
        <v>791</v>
      </c>
      <c r="D80" s="16">
        <v>414</v>
      </c>
      <c r="E80" s="16">
        <v>596.79999999999995</v>
      </c>
      <c r="F80" s="16"/>
      <c r="G80" s="16">
        <f t="shared" si="2"/>
        <v>61.7</v>
      </c>
      <c r="H80" s="16">
        <f t="shared" si="3"/>
        <v>27.700000000000003</v>
      </c>
      <c r="I80" s="16">
        <f t="shared" si="4"/>
        <v>44.2</v>
      </c>
      <c r="J80" s="16"/>
      <c r="K80" s="16">
        <v>29.7</v>
      </c>
      <c r="L80" s="16">
        <v>13.8</v>
      </c>
      <c r="M80" s="16">
        <v>21.5</v>
      </c>
      <c r="N80" s="17"/>
      <c r="O80" s="17">
        <v>30.8</v>
      </c>
      <c r="P80" s="17">
        <v>11.8</v>
      </c>
      <c r="Q80" s="17">
        <v>21</v>
      </c>
      <c r="R80" s="16"/>
      <c r="S80" s="17">
        <v>1.2</v>
      </c>
      <c r="T80" s="17">
        <v>2.1</v>
      </c>
      <c r="U80" s="17">
        <v>1.7</v>
      </c>
      <c r="W80" s="16">
        <v>859.3</v>
      </c>
      <c r="X80" s="16">
        <v>455.2</v>
      </c>
      <c r="Y80" s="119">
        <v>649.9</v>
      </c>
      <c r="Z80" s="16"/>
      <c r="AA80" s="116">
        <f t="shared" si="5"/>
        <v>65</v>
      </c>
      <c r="AB80" s="116">
        <f t="shared" si="6"/>
        <v>28.4</v>
      </c>
      <c r="AC80" s="116">
        <f t="shared" si="7"/>
        <v>46.099999999999994</v>
      </c>
      <c r="AD80" s="116"/>
      <c r="AE80" s="116">
        <v>28</v>
      </c>
      <c r="AF80" s="116">
        <v>12.7</v>
      </c>
      <c r="AG80" s="116">
        <f>'Trends by Age (Crude)'!U80</f>
        <v>20.100000000000001</v>
      </c>
      <c r="AH80" s="5"/>
      <c r="AI80" s="5">
        <v>35.5</v>
      </c>
      <c r="AJ80" s="5">
        <v>13.7</v>
      </c>
      <c r="AK80" s="31">
        <f>'Trends by Age (Crude)'!AG80</f>
        <v>24.2</v>
      </c>
      <c r="AL80" s="116"/>
      <c r="AM80" s="5">
        <v>1.5</v>
      </c>
      <c r="AN80" s="5">
        <v>2</v>
      </c>
      <c r="AO80" s="5">
        <f>'Trends by Age (Crude)'!AS80</f>
        <v>1.8</v>
      </c>
    </row>
    <row r="81" spans="1:41" x14ac:dyDescent="0.25">
      <c r="A81">
        <f t="shared" si="8"/>
        <v>1976</v>
      </c>
      <c r="C81" s="16">
        <v>767</v>
      </c>
      <c r="D81" s="16">
        <v>405.1</v>
      </c>
      <c r="E81" s="16">
        <v>580.6</v>
      </c>
      <c r="F81" s="16"/>
      <c r="G81" s="16">
        <f t="shared" si="2"/>
        <v>58.1</v>
      </c>
      <c r="H81" s="16">
        <f t="shared" si="3"/>
        <v>27.1</v>
      </c>
      <c r="I81" s="16">
        <f t="shared" si="4"/>
        <v>42.1</v>
      </c>
      <c r="J81" s="16"/>
      <c r="K81" s="16">
        <v>27.7</v>
      </c>
      <c r="L81" s="16">
        <v>13.8</v>
      </c>
      <c r="M81" s="16">
        <v>20.5</v>
      </c>
      <c r="N81" s="17"/>
      <c r="O81" s="17">
        <v>29.2</v>
      </c>
      <c r="P81" s="17">
        <v>11.3</v>
      </c>
      <c r="Q81" s="17">
        <v>20</v>
      </c>
      <c r="R81" s="16"/>
      <c r="S81" s="17">
        <v>1.2</v>
      </c>
      <c r="T81" s="17">
        <v>2</v>
      </c>
      <c r="U81" s="17">
        <v>1.6</v>
      </c>
      <c r="W81" s="16">
        <v>837.7</v>
      </c>
      <c r="X81" s="16">
        <v>447.1</v>
      </c>
      <c r="Y81" s="119">
        <v>635.29999999999995</v>
      </c>
      <c r="Z81" s="16"/>
      <c r="AA81" s="116">
        <f t="shared" si="5"/>
        <v>62.599999999999994</v>
      </c>
      <c r="AB81" s="116">
        <f t="shared" si="6"/>
        <v>28.099999999999998</v>
      </c>
      <c r="AC81" s="116">
        <f t="shared" si="7"/>
        <v>44.6</v>
      </c>
      <c r="AD81" s="116"/>
      <c r="AE81" s="116">
        <v>26.3</v>
      </c>
      <c r="AF81" s="116">
        <v>12.7</v>
      </c>
      <c r="AG81" s="116">
        <f>'Trends by Age (Crude)'!U81</f>
        <v>19.2</v>
      </c>
      <c r="AH81" s="5"/>
      <c r="AI81" s="5">
        <v>34.799999999999997</v>
      </c>
      <c r="AJ81" s="5">
        <v>13.5</v>
      </c>
      <c r="AK81" s="31">
        <f>'Trends by Age (Crude)'!AG81</f>
        <v>23.7</v>
      </c>
      <c r="AL81" s="116"/>
      <c r="AM81" s="5">
        <v>1.5</v>
      </c>
      <c r="AN81" s="5">
        <v>1.9</v>
      </c>
      <c r="AO81" s="5">
        <f>'Trends by Age (Crude)'!AS81</f>
        <v>1.7</v>
      </c>
    </row>
    <row r="82" spans="1:41" x14ac:dyDescent="0.25">
      <c r="A82">
        <f t="shared" si="8"/>
        <v>1977</v>
      </c>
      <c r="C82" s="16">
        <v>748.9</v>
      </c>
      <c r="D82" s="16">
        <v>396.4</v>
      </c>
      <c r="E82" s="16">
        <v>567.6</v>
      </c>
      <c r="F82" s="16"/>
      <c r="G82" s="16">
        <f t="shared" si="2"/>
        <v>56.5</v>
      </c>
      <c r="H82" s="16">
        <f t="shared" si="3"/>
        <v>26.799999999999997</v>
      </c>
      <c r="I82" s="16">
        <f t="shared" si="4"/>
        <v>41.199999999999996</v>
      </c>
      <c r="J82" s="16"/>
      <c r="K82" s="16">
        <v>27.4</v>
      </c>
      <c r="L82" s="16">
        <v>13.5</v>
      </c>
      <c r="M82" s="16">
        <v>20.2</v>
      </c>
      <c r="N82" s="17"/>
      <c r="O82" s="17">
        <v>27.9</v>
      </c>
      <c r="P82" s="17">
        <v>11.4</v>
      </c>
      <c r="Q82" s="17">
        <v>19.399999999999999</v>
      </c>
      <c r="R82" s="16"/>
      <c r="S82" s="17">
        <v>1.2</v>
      </c>
      <c r="T82" s="17">
        <v>1.9</v>
      </c>
      <c r="U82" s="17">
        <v>1.6</v>
      </c>
      <c r="W82" s="16">
        <v>818.1</v>
      </c>
      <c r="X82" s="16">
        <v>437.9</v>
      </c>
      <c r="Y82" s="119">
        <v>621.20000000000005</v>
      </c>
      <c r="Z82" s="16"/>
      <c r="AA82" s="116">
        <f t="shared" si="5"/>
        <v>61.2</v>
      </c>
      <c r="AB82" s="116">
        <f t="shared" si="6"/>
        <v>27.9</v>
      </c>
      <c r="AC82" s="116">
        <f t="shared" si="7"/>
        <v>43.9</v>
      </c>
      <c r="AD82" s="116"/>
      <c r="AE82" s="116">
        <v>25.8</v>
      </c>
      <c r="AF82" s="116">
        <v>12.5</v>
      </c>
      <c r="AG82" s="116">
        <f>'Trends by Age (Crude)'!U82</f>
        <v>18.899999999999999</v>
      </c>
      <c r="AH82" s="5"/>
      <c r="AI82" s="5">
        <v>34.1</v>
      </c>
      <c r="AJ82" s="5">
        <v>13.5</v>
      </c>
      <c r="AK82" s="31">
        <f>'Trends by Age (Crude)'!AG82</f>
        <v>23.4</v>
      </c>
      <c r="AL82" s="116"/>
      <c r="AM82" s="5">
        <v>1.3</v>
      </c>
      <c r="AN82" s="5">
        <v>1.9</v>
      </c>
      <c r="AO82" s="5">
        <f>'Trends by Age (Crude)'!AS82</f>
        <v>1.6</v>
      </c>
    </row>
    <row r="83" spans="1:41" x14ac:dyDescent="0.25">
      <c r="A83" s="3">
        <f t="shared" si="8"/>
        <v>1978</v>
      </c>
      <c r="C83" s="16">
        <v>735.2</v>
      </c>
      <c r="D83" s="16">
        <v>392.8</v>
      </c>
      <c r="E83" s="16">
        <v>559.20000000000005</v>
      </c>
      <c r="F83" s="16"/>
      <c r="G83" s="16">
        <f t="shared" si="2"/>
        <v>54.7</v>
      </c>
      <c r="H83" s="16">
        <f t="shared" si="3"/>
        <v>25.3</v>
      </c>
      <c r="I83" s="16">
        <f t="shared" si="4"/>
        <v>39.6</v>
      </c>
      <c r="J83" s="16"/>
      <c r="K83" s="16">
        <v>24.8</v>
      </c>
      <c r="L83" s="16">
        <v>12.1</v>
      </c>
      <c r="M83" s="16">
        <v>18.3</v>
      </c>
      <c r="N83" s="17"/>
      <c r="O83" s="17">
        <v>28.9</v>
      </c>
      <c r="P83" s="17">
        <v>11.5</v>
      </c>
      <c r="Q83" s="17">
        <v>19.899999999999999</v>
      </c>
      <c r="R83" s="16"/>
      <c r="S83" s="17">
        <v>1</v>
      </c>
      <c r="T83" s="17">
        <v>1.7</v>
      </c>
      <c r="U83" s="17">
        <v>1.4</v>
      </c>
      <c r="W83" s="16">
        <v>802.1</v>
      </c>
      <c r="X83" s="16">
        <v>431.7</v>
      </c>
      <c r="Y83" s="119">
        <v>610.4</v>
      </c>
      <c r="Z83" s="16"/>
      <c r="AA83" s="116">
        <f t="shared" si="5"/>
        <v>58.400000000000006</v>
      </c>
      <c r="AB83" s="116">
        <f t="shared" si="6"/>
        <v>26.7</v>
      </c>
      <c r="AC83" s="116">
        <f t="shared" si="7"/>
        <v>42.099999999999994</v>
      </c>
      <c r="AD83" s="116"/>
      <c r="AE83" s="116">
        <v>23.6</v>
      </c>
      <c r="AF83" s="116">
        <v>11.2</v>
      </c>
      <c r="AG83" s="116">
        <f>'Trends by Age (Crude)'!U83</f>
        <v>17.2</v>
      </c>
      <c r="AH83" s="5"/>
      <c r="AI83" s="5">
        <v>33.700000000000003</v>
      </c>
      <c r="AJ83" s="5">
        <v>13.7</v>
      </c>
      <c r="AK83" s="31">
        <f>'Trends by Age (Crude)'!AG83</f>
        <v>23.4</v>
      </c>
      <c r="AL83" s="116"/>
      <c r="AM83" s="5">
        <v>1.1000000000000001</v>
      </c>
      <c r="AN83" s="5">
        <v>1.8</v>
      </c>
      <c r="AO83" s="5">
        <f>'Trends by Age (Crude)'!AS83</f>
        <v>1.5</v>
      </c>
    </row>
    <row r="84" spans="1:41" x14ac:dyDescent="0.25">
      <c r="A84">
        <f t="shared" si="8"/>
        <v>1979</v>
      </c>
      <c r="C84" s="16">
        <v>711.3</v>
      </c>
      <c r="D84" s="16">
        <v>374.5</v>
      </c>
      <c r="E84" s="16">
        <v>538.5</v>
      </c>
      <c r="F84" s="16"/>
      <c r="G84" s="16">
        <f t="shared" si="2"/>
        <v>53.5</v>
      </c>
      <c r="H84" s="16">
        <f t="shared" si="3"/>
        <v>24.200000000000003</v>
      </c>
      <c r="I84" s="16">
        <f t="shared" si="4"/>
        <v>38.400000000000006</v>
      </c>
      <c r="J84" s="16"/>
      <c r="K84" s="16">
        <v>24</v>
      </c>
      <c r="L84" s="16">
        <v>11.6</v>
      </c>
      <c r="M84" s="16">
        <v>17.600000000000001</v>
      </c>
      <c r="N84" s="17"/>
      <c r="O84" s="17">
        <v>28.2</v>
      </c>
      <c r="P84" s="17">
        <v>10.5</v>
      </c>
      <c r="Q84" s="17">
        <v>19.100000000000001</v>
      </c>
      <c r="R84" s="16"/>
      <c r="S84" s="32">
        <v>1.3</v>
      </c>
      <c r="T84" s="32">
        <v>2.1</v>
      </c>
      <c r="U84" s="32">
        <v>1.7</v>
      </c>
      <c r="W84" s="16">
        <v>778.9</v>
      </c>
      <c r="X84" s="16">
        <v>413.4</v>
      </c>
      <c r="Y84" s="119">
        <v>589.70000000000005</v>
      </c>
      <c r="Z84" s="16"/>
      <c r="AA84" s="116">
        <f t="shared" si="5"/>
        <v>58.099999999999994</v>
      </c>
      <c r="AB84" s="116">
        <f t="shared" si="6"/>
        <v>25.4</v>
      </c>
      <c r="AC84" s="116">
        <f t="shared" si="7"/>
        <v>41.099999999999994</v>
      </c>
      <c r="AD84" s="116"/>
      <c r="AE84" s="116">
        <v>22.8</v>
      </c>
      <c r="AF84" s="116">
        <v>10.6</v>
      </c>
      <c r="AG84" s="116">
        <f>'Trends by Age (Crude)'!U84</f>
        <v>16.5</v>
      </c>
      <c r="AH84" s="5"/>
      <c r="AI84" s="5">
        <v>33.799999999999997</v>
      </c>
      <c r="AJ84" s="5">
        <v>12.7</v>
      </c>
      <c r="AK84" s="31">
        <f>'Trends by Age (Crude)'!AG84</f>
        <v>22.8</v>
      </c>
      <c r="AL84" s="116"/>
      <c r="AM84" s="20">
        <v>1.5</v>
      </c>
      <c r="AN84" s="20">
        <v>2.1</v>
      </c>
      <c r="AO84" s="5">
        <f>'Trends by Age (Crude)'!AS84</f>
        <v>1.8</v>
      </c>
    </row>
    <row r="85" spans="1:41" x14ac:dyDescent="0.25">
      <c r="A85">
        <f t="shared" si="8"/>
        <v>1980</v>
      </c>
      <c r="C85" s="16">
        <v>698.9</v>
      </c>
      <c r="D85" s="16">
        <v>372.7</v>
      </c>
      <c r="E85" s="16">
        <v>531.6</v>
      </c>
      <c r="F85" s="16"/>
      <c r="G85" s="16">
        <f t="shared" si="2"/>
        <v>54.9</v>
      </c>
      <c r="H85" s="16">
        <f t="shared" si="3"/>
        <v>22.2</v>
      </c>
      <c r="I85" s="16">
        <f t="shared" si="4"/>
        <v>38.1</v>
      </c>
      <c r="J85" s="16"/>
      <c r="K85" s="16">
        <v>24.2</v>
      </c>
      <c r="L85" s="16">
        <v>10.199999999999999</v>
      </c>
      <c r="M85" s="16">
        <v>17</v>
      </c>
      <c r="N85" s="17"/>
      <c r="O85" s="17">
        <v>29.3</v>
      </c>
      <c r="P85" s="17">
        <v>10.199999999999999</v>
      </c>
      <c r="Q85" s="17">
        <v>19.5</v>
      </c>
      <c r="R85" s="16"/>
      <c r="S85" s="32">
        <v>1.4</v>
      </c>
      <c r="T85" s="32">
        <v>1.8</v>
      </c>
      <c r="U85" s="32">
        <v>1.6</v>
      </c>
      <c r="W85" s="16">
        <v>767.3</v>
      </c>
      <c r="X85" s="16">
        <v>412.9</v>
      </c>
      <c r="Y85" s="119">
        <v>584</v>
      </c>
      <c r="Z85" s="16"/>
      <c r="AA85" s="116">
        <f t="shared" si="5"/>
        <v>60.1</v>
      </c>
      <c r="AB85" s="116">
        <f t="shared" si="6"/>
        <v>24.1</v>
      </c>
      <c r="AC85" s="116">
        <f t="shared" si="7"/>
        <v>41.3</v>
      </c>
      <c r="AD85" s="116"/>
      <c r="AE85" s="116">
        <v>22.9</v>
      </c>
      <c r="AF85" s="116">
        <v>9.4</v>
      </c>
      <c r="AG85" s="116">
        <f>'Trends by Age (Crude)'!U85</f>
        <v>15.9</v>
      </c>
      <c r="AH85" s="5"/>
      <c r="AI85" s="5">
        <v>35.5</v>
      </c>
      <c r="AJ85" s="5">
        <v>12.9</v>
      </c>
      <c r="AK85" s="31">
        <f>'Trends by Age (Crude)'!AG85</f>
        <v>23.6</v>
      </c>
      <c r="AL85" s="116"/>
      <c r="AM85" s="20">
        <v>1.7</v>
      </c>
      <c r="AN85" s="20">
        <v>1.8</v>
      </c>
      <c r="AO85" s="5">
        <f>'Trends by Age (Crude)'!AS85</f>
        <v>1.8</v>
      </c>
    </row>
    <row r="86" spans="1:41" x14ac:dyDescent="0.25">
      <c r="A86">
        <f t="shared" si="8"/>
        <v>1981</v>
      </c>
      <c r="C86" s="16">
        <v>685.3</v>
      </c>
      <c r="D86" s="16">
        <v>370.8</v>
      </c>
      <c r="E86" s="16">
        <v>524.4</v>
      </c>
      <c r="F86" s="16"/>
      <c r="G86" s="16">
        <f t="shared" si="2"/>
        <v>52.2</v>
      </c>
      <c r="H86" s="16">
        <f t="shared" si="3"/>
        <v>23</v>
      </c>
      <c r="I86" s="16">
        <f t="shared" si="4"/>
        <v>37.199999999999996</v>
      </c>
      <c r="J86" s="16"/>
      <c r="K86" s="16">
        <v>23.9</v>
      </c>
      <c r="L86" s="16">
        <v>11.1</v>
      </c>
      <c r="M86" s="16">
        <v>17.3</v>
      </c>
      <c r="N86" s="17"/>
      <c r="O86" s="17">
        <v>26.6</v>
      </c>
      <c r="P86" s="17">
        <v>9.9</v>
      </c>
      <c r="Q86" s="17">
        <v>18</v>
      </c>
      <c r="R86" s="16"/>
      <c r="S86" s="32">
        <v>1.7</v>
      </c>
      <c r="T86" s="32">
        <v>2</v>
      </c>
      <c r="U86" s="32">
        <v>1.9</v>
      </c>
      <c r="W86" s="16">
        <v>749.3</v>
      </c>
      <c r="X86" s="16">
        <v>406.4</v>
      </c>
      <c r="Y86" s="119">
        <v>572.29999999999995</v>
      </c>
      <c r="Z86" s="16"/>
      <c r="AA86" s="116">
        <f t="shared" si="5"/>
        <v>56.6</v>
      </c>
      <c r="AB86" s="116">
        <f t="shared" si="6"/>
        <v>24.1</v>
      </c>
      <c r="AC86" s="116">
        <f t="shared" si="7"/>
        <v>39.6</v>
      </c>
      <c r="AD86" s="116"/>
      <c r="AE86" s="116">
        <v>22.5</v>
      </c>
      <c r="AF86" s="116">
        <v>10.1</v>
      </c>
      <c r="AG86" s="116">
        <f>'Trends by Age (Crude)'!U86</f>
        <v>16.100000000000001</v>
      </c>
      <c r="AH86" s="5"/>
      <c r="AI86" s="5">
        <v>31.9</v>
      </c>
      <c r="AJ86" s="5">
        <v>11.9</v>
      </c>
      <c r="AK86" s="31">
        <f>'Trends by Age (Crude)'!AG86</f>
        <v>21.4</v>
      </c>
      <c r="AL86" s="116"/>
      <c r="AM86" s="20">
        <v>2.2000000000000002</v>
      </c>
      <c r="AN86" s="20">
        <v>2.1</v>
      </c>
      <c r="AO86" s="5">
        <f>'Trends by Age (Crude)'!AS86</f>
        <v>2.1</v>
      </c>
    </row>
    <row r="87" spans="1:41" x14ac:dyDescent="0.25">
      <c r="A87">
        <f t="shared" si="8"/>
        <v>1982</v>
      </c>
      <c r="C87" s="16">
        <v>658.6</v>
      </c>
      <c r="D87" s="16">
        <v>355.5</v>
      </c>
      <c r="E87" s="16">
        <v>503.7</v>
      </c>
      <c r="F87" s="16"/>
      <c r="G87" s="16">
        <f t="shared" si="2"/>
        <v>52.099999999999994</v>
      </c>
      <c r="H87" s="16">
        <f t="shared" si="3"/>
        <v>21</v>
      </c>
      <c r="I87" s="16">
        <f t="shared" si="4"/>
        <v>36.200000000000003</v>
      </c>
      <c r="J87" s="16"/>
      <c r="K87" s="16">
        <v>25.7</v>
      </c>
      <c r="L87" s="16">
        <v>10.4</v>
      </c>
      <c r="M87" s="16">
        <v>17.899999999999999</v>
      </c>
      <c r="N87" s="17"/>
      <c r="O87" s="17">
        <v>24.9</v>
      </c>
      <c r="P87" s="17">
        <v>8.6999999999999993</v>
      </c>
      <c r="Q87" s="17">
        <v>16.600000000000001</v>
      </c>
      <c r="R87" s="16"/>
      <c r="S87" s="32">
        <v>1.5</v>
      </c>
      <c r="T87" s="32">
        <v>1.9</v>
      </c>
      <c r="U87" s="32">
        <v>1.7</v>
      </c>
      <c r="W87" s="16">
        <v>717.7</v>
      </c>
      <c r="X87" s="16">
        <v>390.1</v>
      </c>
      <c r="Y87" s="119">
        <v>548.9</v>
      </c>
      <c r="Z87" s="16"/>
      <c r="AA87" s="116">
        <f t="shared" si="5"/>
        <v>55.400000000000006</v>
      </c>
      <c r="AB87" s="116">
        <f t="shared" si="6"/>
        <v>21.599999999999998</v>
      </c>
      <c r="AC87" s="116">
        <f t="shared" si="7"/>
        <v>37.699999999999996</v>
      </c>
      <c r="AD87" s="116"/>
      <c r="AE87" s="116">
        <v>24.1</v>
      </c>
      <c r="AF87" s="116">
        <v>9.5</v>
      </c>
      <c r="AG87" s="116">
        <f>'Trends by Age (Crude)'!U87</f>
        <v>16.5</v>
      </c>
      <c r="AH87" s="5"/>
      <c r="AI87" s="5">
        <v>29.3</v>
      </c>
      <c r="AJ87" s="5">
        <v>10.199999999999999</v>
      </c>
      <c r="AK87" s="31">
        <f>'Trends by Age (Crude)'!AG87</f>
        <v>19.3</v>
      </c>
      <c r="AL87" s="116"/>
      <c r="AM87" s="20">
        <v>2</v>
      </c>
      <c r="AN87" s="20">
        <v>1.9</v>
      </c>
      <c r="AO87" s="5">
        <f>'Trends by Age (Crude)'!AS87</f>
        <v>1.9</v>
      </c>
    </row>
    <row r="88" spans="1:41" x14ac:dyDescent="0.25">
      <c r="A88">
        <f t="shared" si="8"/>
        <v>1983</v>
      </c>
      <c r="C88" s="16">
        <v>637.5</v>
      </c>
      <c r="D88" s="16">
        <v>351.5</v>
      </c>
      <c r="E88" s="16">
        <v>491.5</v>
      </c>
      <c r="F88" s="16"/>
      <c r="G88" s="16">
        <f t="shared" si="2"/>
        <v>50.2</v>
      </c>
      <c r="H88" s="16">
        <f t="shared" si="3"/>
        <v>20.100000000000001</v>
      </c>
      <c r="I88" s="16">
        <f t="shared" si="4"/>
        <v>34.800000000000004</v>
      </c>
      <c r="J88" s="16"/>
      <c r="K88" s="16">
        <v>25.5</v>
      </c>
      <c r="L88" s="16">
        <v>9.9</v>
      </c>
      <c r="M88" s="16">
        <v>17.5</v>
      </c>
      <c r="N88" s="17"/>
      <c r="O88" s="17">
        <v>23.2</v>
      </c>
      <c r="P88" s="17">
        <v>8.3000000000000007</v>
      </c>
      <c r="Q88" s="17">
        <v>15.6</v>
      </c>
      <c r="R88" s="16"/>
      <c r="S88" s="32">
        <v>1.5</v>
      </c>
      <c r="T88" s="32">
        <v>1.9</v>
      </c>
      <c r="U88" s="32">
        <v>1.7</v>
      </c>
      <c r="W88" s="16">
        <v>695</v>
      </c>
      <c r="X88" s="16">
        <v>386.7</v>
      </c>
      <c r="Y88" s="119">
        <v>536.29999999999995</v>
      </c>
      <c r="Z88" s="16"/>
      <c r="AA88" s="116">
        <f t="shared" si="5"/>
        <v>53.499999999999993</v>
      </c>
      <c r="AB88" s="116">
        <f t="shared" si="6"/>
        <v>20.8</v>
      </c>
      <c r="AC88" s="116">
        <f t="shared" si="7"/>
        <v>36.5</v>
      </c>
      <c r="AD88" s="116"/>
      <c r="AE88" s="116">
        <v>23.9</v>
      </c>
      <c r="AF88" s="116">
        <v>9</v>
      </c>
      <c r="AG88" s="116">
        <f>'Trends by Age (Crude)'!U88</f>
        <v>16.2</v>
      </c>
      <c r="AH88" s="5"/>
      <c r="AI88" s="5">
        <v>27.7</v>
      </c>
      <c r="AJ88" s="5">
        <v>9.8000000000000007</v>
      </c>
      <c r="AK88" s="31">
        <f>'Trends by Age (Crude)'!AG88</f>
        <v>18.3</v>
      </c>
      <c r="AL88" s="116"/>
      <c r="AM88" s="20">
        <v>1.9</v>
      </c>
      <c r="AN88" s="20">
        <v>2</v>
      </c>
      <c r="AO88" s="5">
        <f>'Trends by Age (Crude)'!AS88</f>
        <v>2</v>
      </c>
    </row>
    <row r="89" spans="1:41" x14ac:dyDescent="0.25">
      <c r="A89">
        <f t="shared" si="8"/>
        <v>1984</v>
      </c>
      <c r="C89" s="16">
        <v>620.4</v>
      </c>
      <c r="D89" s="16">
        <v>343.6</v>
      </c>
      <c r="E89" s="16">
        <v>479.3</v>
      </c>
      <c r="F89" s="16"/>
      <c r="G89" s="16">
        <f t="shared" si="2"/>
        <v>49.800000000000004</v>
      </c>
      <c r="H89" s="16">
        <f t="shared" si="3"/>
        <v>19.600000000000001</v>
      </c>
      <c r="I89" s="16">
        <f t="shared" si="4"/>
        <v>34.4</v>
      </c>
      <c r="J89" s="16"/>
      <c r="K89" s="16">
        <v>25.4</v>
      </c>
      <c r="L89" s="16">
        <v>10.1</v>
      </c>
      <c r="M89" s="16">
        <v>17.600000000000001</v>
      </c>
      <c r="N89" s="17"/>
      <c r="O89" s="17">
        <v>22.8</v>
      </c>
      <c r="P89" s="17">
        <v>7.9</v>
      </c>
      <c r="Q89" s="17">
        <v>15.2</v>
      </c>
      <c r="R89" s="16"/>
      <c r="S89" s="32">
        <v>1.6</v>
      </c>
      <c r="T89" s="32">
        <v>1.6</v>
      </c>
      <c r="U89" s="32">
        <v>1.6</v>
      </c>
      <c r="W89" s="16">
        <v>678.9</v>
      </c>
      <c r="X89" s="16">
        <v>376.9</v>
      </c>
      <c r="Y89" s="119">
        <v>523.6</v>
      </c>
      <c r="Z89" s="16"/>
      <c r="AA89" s="116">
        <f t="shared" si="5"/>
        <v>53.399999999999991</v>
      </c>
      <c r="AB89" s="116">
        <f t="shared" si="6"/>
        <v>20.3</v>
      </c>
      <c r="AC89" s="116">
        <f t="shared" si="7"/>
        <v>36.299999999999997</v>
      </c>
      <c r="AD89" s="116"/>
      <c r="AE89" s="116">
        <v>23.7</v>
      </c>
      <c r="AF89" s="116">
        <v>9.3000000000000007</v>
      </c>
      <c r="AG89" s="116">
        <f>'Trends by Age (Crude)'!U89</f>
        <v>16.3</v>
      </c>
      <c r="AH89" s="5"/>
      <c r="AI89" s="5">
        <v>27.4</v>
      </c>
      <c r="AJ89" s="5">
        <v>9.3000000000000007</v>
      </c>
      <c r="AK89" s="31">
        <f>'Trends by Age (Crude)'!AG89</f>
        <v>18</v>
      </c>
      <c r="AL89" s="116"/>
      <c r="AM89" s="20">
        <v>2.2999999999999998</v>
      </c>
      <c r="AN89" s="20">
        <v>1.7</v>
      </c>
      <c r="AO89" s="5">
        <f>'Trends by Age (Crude)'!AS89</f>
        <v>2</v>
      </c>
    </row>
    <row r="90" spans="1:41" x14ac:dyDescent="0.25">
      <c r="A90">
        <f t="shared" si="8"/>
        <v>1985</v>
      </c>
      <c r="C90" s="16">
        <v>611.70000000000005</v>
      </c>
      <c r="D90" s="16">
        <v>341.7</v>
      </c>
      <c r="E90" s="16">
        <v>474.1</v>
      </c>
      <c r="F90" s="16"/>
      <c r="G90" s="16">
        <f t="shared" si="2"/>
        <v>49.9</v>
      </c>
      <c r="H90" s="16">
        <f t="shared" si="3"/>
        <v>18.599999999999998</v>
      </c>
      <c r="I90" s="16">
        <f t="shared" si="4"/>
        <v>34</v>
      </c>
      <c r="J90" s="16"/>
      <c r="K90" s="16">
        <v>25.2</v>
      </c>
      <c r="L90" s="16">
        <v>9.1</v>
      </c>
      <c r="M90" s="16">
        <v>17</v>
      </c>
      <c r="N90" s="17"/>
      <c r="O90" s="17">
        <v>22.7</v>
      </c>
      <c r="P90" s="17">
        <v>7.8</v>
      </c>
      <c r="Q90" s="17">
        <v>15.1</v>
      </c>
      <c r="R90" s="16"/>
      <c r="S90" s="32">
        <v>2</v>
      </c>
      <c r="T90" s="32">
        <v>1.7</v>
      </c>
      <c r="U90" s="32">
        <v>1.9</v>
      </c>
      <c r="W90" s="16">
        <v>671.6</v>
      </c>
      <c r="X90" s="16">
        <v>375.2</v>
      </c>
      <c r="Y90" s="119">
        <v>519.29999999999995</v>
      </c>
      <c r="Z90" s="16"/>
      <c r="AA90" s="116">
        <f t="shared" si="5"/>
        <v>53.900000000000006</v>
      </c>
      <c r="AB90" s="116">
        <f t="shared" si="6"/>
        <v>19.600000000000001</v>
      </c>
      <c r="AC90" s="116">
        <f t="shared" si="7"/>
        <v>36</v>
      </c>
      <c r="AD90" s="116"/>
      <c r="AE90" s="116">
        <v>23.6</v>
      </c>
      <c r="AF90" s="116">
        <v>8.3000000000000007</v>
      </c>
      <c r="AG90" s="116">
        <f>'Trends by Age (Crude)'!U90</f>
        <v>15.7</v>
      </c>
      <c r="AH90" s="5"/>
      <c r="AI90" s="5">
        <v>27.6</v>
      </c>
      <c r="AJ90" s="5">
        <v>9.5</v>
      </c>
      <c r="AK90" s="31">
        <f>'Trends by Age (Crude)'!AG90</f>
        <v>18.100000000000001</v>
      </c>
      <c r="AL90" s="116"/>
      <c r="AM90" s="20">
        <v>2.7</v>
      </c>
      <c r="AN90" s="20">
        <v>1.8</v>
      </c>
      <c r="AO90" s="5">
        <f>'Trends by Age (Crude)'!AS90</f>
        <v>2.2000000000000002</v>
      </c>
    </row>
    <row r="91" spans="1:41" x14ac:dyDescent="0.25">
      <c r="A91">
        <f t="shared" si="8"/>
        <v>1986</v>
      </c>
      <c r="C91" s="16">
        <v>595.4</v>
      </c>
      <c r="D91" s="16">
        <v>332.8</v>
      </c>
      <c r="E91" s="16">
        <v>461.7</v>
      </c>
      <c r="F91" s="16"/>
      <c r="G91" s="16">
        <f t="shared" si="2"/>
        <v>50.2</v>
      </c>
      <c r="H91" s="16">
        <f t="shared" si="3"/>
        <v>18.5</v>
      </c>
      <c r="I91" s="16">
        <f t="shared" si="4"/>
        <v>34</v>
      </c>
      <c r="J91" s="16"/>
      <c r="K91" s="16">
        <v>26.4</v>
      </c>
      <c r="L91" s="16">
        <v>9.6999999999999993</v>
      </c>
      <c r="M91" s="16">
        <v>17.899999999999999</v>
      </c>
      <c r="N91" s="17"/>
      <c r="O91" s="17">
        <v>21.3</v>
      </c>
      <c r="P91" s="17">
        <v>7.2</v>
      </c>
      <c r="Q91" s="17">
        <v>14.1</v>
      </c>
      <c r="R91" s="16"/>
      <c r="S91" s="32">
        <v>2.5</v>
      </c>
      <c r="T91" s="32">
        <v>1.6</v>
      </c>
      <c r="U91" s="32">
        <v>2</v>
      </c>
      <c r="W91" s="16">
        <v>656.1</v>
      </c>
      <c r="X91" s="16">
        <v>368.1</v>
      </c>
      <c r="Y91" s="119">
        <v>508.2</v>
      </c>
      <c r="Z91" s="16"/>
      <c r="AA91" s="116">
        <f t="shared" si="5"/>
        <v>54.1</v>
      </c>
      <c r="AB91" s="116">
        <f t="shared" si="6"/>
        <v>19</v>
      </c>
      <c r="AC91" s="116">
        <f t="shared" si="7"/>
        <v>35.9</v>
      </c>
      <c r="AD91" s="116"/>
      <c r="AE91" s="116">
        <v>24.6</v>
      </c>
      <c r="AF91" s="116">
        <v>8.8000000000000007</v>
      </c>
      <c r="AG91" s="116">
        <f>'Trends by Age (Crude)'!U91</f>
        <v>16.5</v>
      </c>
      <c r="AH91" s="5"/>
      <c r="AI91" s="5">
        <v>25.9</v>
      </c>
      <c r="AJ91" s="5">
        <v>8.5</v>
      </c>
      <c r="AK91" s="31">
        <f>'Trends by Age (Crude)'!AG91</f>
        <v>16.8</v>
      </c>
      <c r="AL91" s="116"/>
      <c r="AM91" s="20">
        <v>3.6</v>
      </c>
      <c r="AN91" s="20">
        <v>1.7</v>
      </c>
      <c r="AO91" s="5">
        <f>'Trends by Age (Crude)'!AS91</f>
        <v>2.6</v>
      </c>
    </row>
    <row r="92" spans="1:41" x14ac:dyDescent="0.25">
      <c r="A92">
        <f t="shared" si="8"/>
        <v>1987</v>
      </c>
      <c r="C92" s="16">
        <v>586.4</v>
      </c>
      <c r="D92" s="16">
        <v>328.5</v>
      </c>
      <c r="E92" s="16">
        <v>455.3</v>
      </c>
      <c r="F92" s="16"/>
      <c r="G92" s="16">
        <f t="shared" si="2"/>
        <v>50.5</v>
      </c>
      <c r="H92" s="16">
        <f t="shared" si="3"/>
        <v>17.5</v>
      </c>
      <c r="I92" s="16">
        <f t="shared" si="4"/>
        <v>33.699999999999996</v>
      </c>
      <c r="J92" s="16"/>
      <c r="K92" s="16">
        <v>25.6</v>
      </c>
      <c r="L92" s="16">
        <v>9.4</v>
      </c>
      <c r="M92" s="16">
        <v>17.399999999999999</v>
      </c>
      <c r="N92" s="17"/>
      <c r="O92" s="17">
        <v>22.6</v>
      </c>
      <c r="P92" s="17">
        <v>6.8</v>
      </c>
      <c r="Q92" s="17">
        <v>14.5</v>
      </c>
      <c r="R92" s="16"/>
      <c r="S92" s="32">
        <v>2.2999999999999998</v>
      </c>
      <c r="T92" s="32">
        <v>1.3</v>
      </c>
      <c r="U92" s="32">
        <v>1.8</v>
      </c>
      <c r="W92" s="16">
        <v>647.5</v>
      </c>
      <c r="X92" s="16">
        <v>363.6</v>
      </c>
      <c r="Y92" s="119">
        <v>501.9</v>
      </c>
      <c r="Z92" s="16"/>
      <c r="AA92" s="116">
        <f t="shared" si="5"/>
        <v>54.8</v>
      </c>
      <c r="AB92" s="116">
        <f t="shared" si="6"/>
        <v>18.399999999999999</v>
      </c>
      <c r="AC92" s="116">
        <f t="shared" si="7"/>
        <v>36</v>
      </c>
      <c r="AD92" s="116"/>
      <c r="AE92" s="116">
        <v>23.9</v>
      </c>
      <c r="AF92" s="116">
        <v>8.6</v>
      </c>
      <c r="AG92" s="116">
        <f>'Trends by Age (Crude)'!U92</f>
        <v>16.100000000000001</v>
      </c>
      <c r="AH92" s="5"/>
      <c r="AI92" s="5">
        <v>27.6</v>
      </c>
      <c r="AJ92" s="5">
        <v>8.3000000000000007</v>
      </c>
      <c r="AK92" s="31">
        <f>'Trends by Age (Crude)'!AG92</f>
        <v>17.5</v>
      </c>
      <c r="AL92" s="116"/>
      <c r="AM92" s="20">
        <v>3.3</v>
      </c>
      <c r="AN92" s="20">
        <v>1.5</v>
      </c>
      <c r="AO92" s="5">
        <f>'Trends by Age (Crude)'!AS92</f>
        <v>2.4</v>
      </c>
    </row>
    <row r="93" spans="1:41" x14ac:dyDescent="0.25">
      <c r="A93">
        <f t="shared" si="8"/>
        <v>1988</v>
      </c>
      <c r="C93" s="16">
        <v>568.6</v>
      </c>
      <c r="D93" s="16">
        <v>320.39999999999998</v>
      </c>
      <c r="E93" s="16">
        <v>442.5</v>
      </c>
      <c r="F93" s="16"/>
      <c r="G93" s="16">
        <f t="shared" si="2"/>
        <v>48.699999999999996</v>
      </c>
      <c r="H93" s="16">
        <f t="shared" si="3"/>
        <v>16.899999999999999</v>
      </c>
      <c r="I93" s="16">
        <f t="shared" si="4"/>
        <v>32.6</v>
      </c>
      <c r="J93" s="16"/>
      <c r="K93" s="16">
        <v>23.4</v>
      </c>
      <c r="L93" s="16">
        <v>8.6999999999999993</v>
      </c>
      <c r="M93" s="16">
        <v>15.9</v>
      </c>
      <c r="N93" s="17"/>
      <c r="O93" s="17">
        <v>22.2</v>
      </c>
      <c r="P93" s="17">
        <v>6.6</v>
      </c>
      <c r="Q93" s="17">
        <v>14.3</v>
      </c>
      <c r="R93" s="16"/>
      <c r="S93" s="32">
        <v>3.1</v>
      </c>
      <c r="T93" s="32">
        <v>1.6</v>
      </c>
      <c r="U93" s="32">
        <v>2.4</v>
      </c>
      <c r="W93" s="16">
        <v>632.79999999999995</v>
      </c>
      <c r="X93" s="16">
        <v>355</v>
      </c>
      <c r="Y93" s="119">
        <v>490.5</v>
      </c>
      <c r="Z93" s="16"/>
      <c r="AA93" s="116">
        <f t="shared" si="5"/>
        <v>54</v>
      </c>
      <c r="AB93" s="116">
        <f t="shared" si="6"/>
        <v>18.3</v>
      </c>
      <c r="AC93" s="116">
        <f t="shared" si="7"/>
        <v>35.5</v>
      </c>
      <c r="AD93" s="116"/>
      <c r="AE93" s="116">
        <v>21.9</v>
      </c>
      <c r="AF93" s="116">
        <v>8</v>
      </c>
      <c r="AG93" s="116">
        <f>'Trends by Age (Crude)'!U93</f>
        <v>14.7</v>
      </c>
      <c r="AH93" s="5"/>
      <c r="AI93" s="5">
        <v>27.6</v>
      </c>
      <c r="AJ93" s="5">
        <v>8.5</v>
      </c>
      <c r="AK93" s="31">
        <f>'Trends by Age (Crude)'!AG93</f>
        <v>17.7</v>
      </c>
      <c r="AL93" s="116"/>
      <c r="AM93" s="20">
        <v>4.5</v>
      </c>
      <c r="AN93" s="20">
        <v>1.8</v>
      </c>
      <c r="AO93" s="5">
        <f>'Trends by Age (Crude)'!AS93</f>
        <v>3.1</v>
      </c>
    </row>
    <row r="94" spans="1:41" x14ac:dyDescent="0.25">
      <c r="A94">
        <f t="shared" si="8"/>
        <v>1989</v>
      </c>
      <c r="C94" s="16">
        <v>556</v>
      </c>
      <c r="D94" s="16">
        <v>310.8</v>
      </c>
      <c r="E94" s="16">
        <v>431.5</v>
      </c>
      <c r="F94" s="16"/>
      <c r="G94" s="16">
        <f t="shared" si="2"/>
        <v>51</v>
      </c>
      <c r="H94" s="16">
        <f t="shared" si="3"/>
        <v>16.5</v>
      </c>
      <c r="I94" s="16">
        <f t="shared" si="4"/>
        <v>33.4</v>
      </c>
      <c r="J94" s="16"/>
      <c r="K94" s="16">
        <v>24.4</v>
      </c>
      <c r="L94" s="16">
        <v>8.1</v>
      </c>
      <c r="M94" s="16">
        <v>16.100000000000001</v>
      </c>
      <c r="N94" s="17"/>
      <c r="O94" s="17">
        <v>23.8</v>
      </c>
      <c r="P94" s="17">
        <v>7</v>
      </c>
      <c r="Q94" s="17">
        <v>15.2</v>
      </c>
      <c r="R94" s="16"/>
      <c r="S94" s="32">
        <v>2.8</v>
      </c>
      <c r="T94" s="32">
        <v>1.4</v>
      </c>
      <c r="U94" s="32">
        <v>2.1</v>
      </c>
      <c r="W94" s="16">
        <v>622.4</v>
      </c>
      <c r="X94" s="16">
        <v>344.5</v>
      </c>
      <c r="Y94" s="119">
        <v>480.1</v>
      </c>
      <c r="Z94" s="16"/>
      <c r="AA94" s="116">
        <f t="shared" si="5"/>
        <v>55.4</v>
      </c>
      <c r="AB94" s="116">
        <f t="shared" si="6"/>
        <v>17.800000000000004</v>
      </c>
      <c r="AC94" s="116">
        <f t="shared" si="7"/>
        <v>36</v>
      </c>
      <c r="AD94" s="116"/>
      <c r="AE94" s="116">
        <v>22.6</v>
      </c>
      <c r="AF94" s="116">
        <v>7.4</v>
      </c>
      <c r="AG94" s="116">
        <f>'Trends by Age (Crude)'!U94</f>
        <v>14.8</v>
      </c>
      <c r="AH94" s="5"/>
      <c r="AI94" s="5">
        <v>29</v>
      </c>
      <c r="AJ94" s="5">
        <v>8.8000000000000007</v>
      </c>
      <c r="AK94" s="31">
        <f>'Trends by Age (Crude)'!AG94</f>
        <v>18.5</v>
      </c>
      <c r="AL94" s="116"/>
      <c r="AM94" s="20">
        <v>3.8</v>
      </c>
      <c r="AN94" s="20">
        <v>1.6</v>
      </c>
      <c r="AO94" s="5">
        <f>'Trends by Age (Crude)'!AS94</f>
        <v>2.7</v>
      </c>
    </row>
    <row r="95" spans="1:41" x14ac:dyDescent="0.25">
      <c r="A95">
        <f t="shared" si="8"/>
        <v>1990</v>
      </c>
      <c r="C95" s="16">
        <v>548.70000000000005</v>
      </c>
      <c r="D95" s="16">
        <v>309.3</v>
      </c>
      <c r="E95" s="16">
        <v>427.2</v>
      </c>
      <c r="F95" s="16"/>
      <c r="G95" s="16">
        <f t="shared" si="2"/>
        <v>50.500000000000007</v>
      </c>
      <c r="H95" s="16">
        <f t="shared" si="3"/>
        <v>15.7</v>
      </c>
      <c r="I95" s="16">
        <f t="shared" si="4"/>
        <v>32.799999999999997</v>
      </c>
      <c r="J95" s="16"/>
      <c r="K95" s="16">
        <v>24.8</v>
      </c>
      <c r="L95" s="16">
        <v>7.5</v>
      </c>
      <c r="M95" s="16">
        <v>16</v>
      </c>
      <c r="N95" s="17"/>
      <c r="O95" s="17">
        <v>23.1</v>
      </c>
      <c r="P95" s="17">
        <v>6.5</v>
      </c>
      <c r="Q95" s="17">
        <v>14.7</v>
      </c>
      <c r="R95" s="16"/>
      <c r="S95" s="32">
        <v>2.6</v>
      </c>
      <c r="T95" s="32">
        <v>1.7</v>
      </c>
      <c r="U95" s="32">
        <v>2.1</v>
      </c>
      <c r="W95" s="16">
        <v>610.29999999999995</v>
      </c>
      <c r="X95" s="16">
        <v>342.7</v>
      </c>
      <c r="Y95" s="119">
        <v>473.4</v>
      </c>
      <c r="Z95" s="16"/>
      <c r="AA95" s="116">
        <f t="shared" si="5"/>
        <v>54.8</v>
      </c>
      <c r="AB95" s="116">
        <f t="shared" si="6"/>
        <v>16.899999999999999</v>
      </c>
      <c r="AC95" s="116">
        <f t="shared" si="7"/>
        <v>35.200000000000003</v>
      </c>
      <c r="AD95" s="116"/>
      <c r="AE95" s="116">
        <v>23.2</v>
      </c>
      <c r="AF95" s="116">
        <v>6.9</v>
      </c>
      <c r="AG95" s="116">
        <f>'Trends by Age (Crude)'!U95</f>
        <v>14.8</v>
      </c>
      <c r="AH95" s="5"/>
      <c r="AI95" s="5">
        <v>28.1</v>
      </c>
      <c r="AJ95" s="5">
        <v>8.1999999999999993</v>
      </c>
      <c r="AK95" s="31">
        <f>'Trends by Age (Crude)'!AG95</f>
        <v>17.8</v>
      </c>
      <c r="AL95" s="116"/>
      <c r="AM95" s="20">
        <v>3.5</v>
      </c>
      <c r="AN95" s="20">
        <v>1.8</v>
      </c>
      <c r="AO95" s="5">
        <f>'Trends by Age (Crude)'!AS95</f>
        <v>2.6</v>
      </c>
    </row>
    <row r="96" spans="1:41" x14ac:dyDescent="0.25">
      <c r="A96">
        <f t="shared" si="8"/>
        <v>1991</v>
      </c>
      <c r="C96" s="16">
        <v>544.6</v>
      </c>
      <c r="D96" s="16">
        <v>306</v>
      </c>
      <c r="E96" s="16">
        <v>423.6</v>
      </c>
      <c r="F96" s="16"/>
      <c r="G96" s="16">
        <f t="shared" si="2"/>
        <v>50.699999999999996</v>
      </c>
      <c r="H96" s="16">
        <f t="shared" si="3"/>
        <v>16.3</v>
      </c>
      <c r="I96" s="16">
        <f t="shared" si="4"/>
        <v>33.4</v>
      </c>
      <c r="J96" s="16"/>
      <c r="K96" s="16">
        <v>25.2</v>
      </c>
      <c r="L96" s="16">
        <v>8.3000000000000007</v>
      </c>
      <c r="M96" s="16">
        <v>16.7</v>
      </c>
      <c r="N96" s="17"/>
      <c r="O96" s="17">
        <v>22.7</v>
      </c>
      <c r="P96" s="17">
        <v>6.5</v>
      </c>
      <c r="Q96" s="17">
        <v>14.5</v>
      </c>
      <c r="R96" s="16"/>
      <c r="S96" s="32">
        <v>2.8</v>
      </c>
      <c r="T96" s="32">
        <v>1.5</v>
      </c>
      <c r="U96" s="32">
        <v>2.2000000000000002</v>
      </c>
      <c r="W96" s="16">
        <v>605.20000000000005</v>
      </c>
      <c r="X96" s="16">
        <v>338.8</v>
      </c>
      <c r="Y96" s="119">
        <v>468.8</v>
      </c>
      <c r="Z96" s="16"/>
      <c r="AA96" s="116">
        <f t="shared" si="5"/>
        <v>53.599999999999994</v>
      </c>
      <c r="AB96" s="116">
        <f t="shared" si="6"/>
        <v>17.2</v>
      </c>
      <c r="AC96" s="116">
        <f t="shared" si="7"/>
        <v>34.799999999999997</v>
      </c>
      <c r="AD96" s="116"/>
      <c r="AE96" s="116">
        <v>23.6</v>
      </c>
      <c r="AF96" s="116">
        <v>7.6</v>
      </c>
      <c r="AG96" s="116">
        <f>'Trends by Age (Crude)'!U96</f>
        <v>15.4</v>
      </c>
      <c r="AH96" s="5"/>
      <c r="AI96" s="5">
        <v>26.2</v>
      </c>
      <c r="AJ96" s="5">
        <v>7.7</v>
      </c>
      <c r="AK96" s="31">
        <f>'Trends by Age (Crude)'!AG96</f>
        <v>16.600000000000001</v>
      </c>
      <c r="AL96" s="116"/>
      <c r="AM96" s="20">
        <v>3.8</v>
      </c>
      <c r="AN96" s="20">
        <v>1.9</v>
      </c>
      <c r="AO96" s="5">
        <f>'Trends by Age (Crude)'!AS96</f>
        <v>2.8</v>
      </c>
    </row>
    <row r="97" spans="1:41" x14ac:dyDescent="0.25">
      <c r="A97">
        <f t="shared" si="8"/>
        <v>1992</v>
      </c>
      <c r="C97" s="16">
        <v>533.29999999999995</v>
      </c>
      <c r="D97" s="16">
        <v>294</v>
      </c>
      <c r="E97" s="16">
        <v>412</v>
      </c>
      <c r="F97" s="16"/>
      <c r="G97" s="16">
        <f t="shared" si="2"/>
        <v>50.7</v>
      </c>
      <c r="H97" s="16">
        <f t="shared" si="3"/>
        <v>16</v>
      </c>
      <c r="I97" s="16">
        <f t="shared" si="4"/>
        <v>33.1</v>
      </c>
      <c r="J97" s="16"/>
      <c r="K97" s="16">
        <v>23.9</v>
      </c>
      <c r="L97" s="16">
        <v>7.9</v>
      </c>
      <c r="M97" s="16">
        <v>15.8</v>
      </c>
      <c r="N97" s="17"/>
      <c r="O97" s="17">
        <v>22.6</v>
      </c>
      <c r="P97" s="17">
        <v>6.1</v>
      </c>
      <c r="Q97" s="17">
        <v>14.2</v>
      </c>
      <c r="R97" s="16"/>
      <c r="S97" s="32">
        <v>4.2</v>
      </c>
      <c r="T97" s="32">
        <v>2</v>
      </c>
      <c r="U97" s="32">
        <v>3.1</v>
      </c>
      <c r="W97" s="16">
        <v>591.70000000000005</v>
      </c>
      <c r="X97" s="16">
        <v>326.39999999999998</v>
      </c>
      <c r="Y97" s="119">
        <v>456.1</v>
      </c>
      <c r="Z97" s="16"/>
      <c r="AA97" s="116">
        <f t="shared" si="5"/>
        <v>54.1</v>
      </c>
      <c r="AB97" s="116">
        <f t="shared" si="6"/>
        <v>16.600000000000001</v>
      </c>
      <c r="AC97" s="116">
        <f t="shared" si="7"/>
        <v>34.800000000000004</v>
      </c>
      <c r="AD97" s="116"/>
      <c r="AE97" s="116">
        <v>22.3</v>
      </c>
      <c r="AF97" s="116">
        <v>7.2</v>
      </c>
      <c r="AG97" s="116">
        <f>'Trends by Age (Crude)'!U97</f>
        <v>14.6</v>
      </c>
      <c r="AH97" s="5"/>
      <c r="AI97" s="5">
        <v>26.4</v>
      </c>
      <c r="AJ97" s="5">
        <v>7.3</v>
      </c>
      <c r="AK97" s="31">
        <f>'Trends by Age (Crude)'!AG97</f>
        <v>16.5</v>
      </c>
      <c r="AL97" s="116"/>
      <c r="AM97" s="20">
        <v>5.4</v>
      </c>
      <c r="AN97" s="20">
        <v>2.1</v>
      </c>
      <c r="AO97" s="5">
        <f>'Trends by Age (Crude)'!AS97</f>
        <v>3.7</v>
      </c>
    </row>
    <row r="98" spans="1:41" x14ac:dyDescent="0.25">
      <c r="A98">
        <f t="shared" si="8"/>
        <v>1993</v>
      </c>
      <c r="C98" s="16">
        <v>533.9</v>
      </c>
      <c r="D98" s="16">
        <v>296.7</v>
      </c>
      <c r="E98" s="16">
        <v>413.8</v>
      </c>
      <c r="F98" s="16"/>
      <c r="G98" s="16">
        <f t="shared" si="2"/>
        <v>52.599999999999994</v>
      </c>
      <c r="H98" s="16">
        <f t="shared" si="3"/>
        <v>15.899999999999999</v>
      </c>
      <c r="I98" s="16">
        <f t="shared" si="4"/>
        <v>34</v>
      </c>
      <c r="J98" s="16"/>
      <c r="K98" s="16">
        <v>23.7</v>
      </c>
      <c r="L98" s="16">
        <v>7.7</v>
      </c>
      <c r="M98" s="16">
        <v>15.6</v>
      </c>
      <c r="N98" s="17"/>
      <c r="O98" s="17">
        <v>23.4</v>
      </c>
      <c r="P98" s="17">
        <v>6</v>
      </c>
      <c r="Q98" s="17">
        <v>14.6</v>
      </c>
      <c r="R98" s="16"/>
      <c r="S98" s="32">
        <v>5.5</v>
      </c>
      <c r="T98" s="32">
        <v>2.2000000000000002</v>
      </c>
      <c r="U98" s="32">
        <v>3.8</v>
      </c>
      <c r="W98" s="16">
        <v>596</v>
      </c>
      <c r="X98" s="16">
        <v>330</v>
      </c>
      <c r="Y98" s="119">
        <v>460</v>
      </c>
      <c r="Z98" s="16"/>
      <c r="AA98" s="116">
        <f t="shared" si="5"/>
        <v>56.1</v>
      </c>
      <c r="AB98" s="116">
        <f t="shared" si="6"/>
        <v>16.5</v>
      </c>
      <c r="AC98" s="116">
        <f t="shared" si="7"/>
        <v>35.700000000000003</v>
      </c>
      <c r="AD98" s="116"/>
      <c r="AE98" s="116">
        <v>22.2</v>
      </c>
      <c r="AF98" s="116">
        <v>7</v>
      </c>
      <c r="AG98" s="116">
        <f>'Trends by Age (Crude)'!U98</f>
        <v>14.4</v>
      </c>
      <c r="AH98" s="5"/>
      <c r="AI98" s="5">
        <v>26.8</v>
      </c>
      <c r="AJ98" s="5">
        <v>7.1</v>
      </c>
      <c r="AK98" s="31">
        <f>'Trends by Age (Crude)'!AG98</f>
        <v>16.600000000000001</v>
      </c>
      <c r="AL98" s="116"/>
      <c r="AM98" s="20">
        <v>7.1</v>
      </c>
      <c r="AN98" s="20">
        <v>2.4</v>
      </c>
      <c r="AO98" s="5">
        <f>'Trends by Age (Crude)'!AS98</f>
        <v>4.7</v>
      </c>
    </row>
    <row r="99" spans="1:41" x14ac:dyDescent="0.25">
      <c r="A99">
        <f t="shared" si="8"/>
        <v>1994</v>
      </c>
      <c r="C99" s="16">
        <v>535.79999999999995</v>
      </c>
      <c r="D99" s="16">
        <v>297.10000000000002</v>
      </c>
      <c r="E99" s="16">
        <v>414.9</v>
      </c>
      <c r="F99" s="16"/>
      <c r="G99" s="16">
        <f t="shared" si="2"/>
        <v>53.4</v>
      </c>
      <c r="H99" s="16">
        <f t="shared" si="3"/>
        <v>16.7</v>
      </c>
      <c r="I99" s="16">
        <f t="shared" si="4"/>
        <v>34.700000000000003</v>
      </c>
      <c r="J99" s="16"/>
      <c r="K99" s="16">
        <v>23.8</v>
      </c>
      <c r="L99" s="16">
        <v>7.6</v>
      </c>
      <c r="M99" s="16">
        <v>15.6</v>
      </c>
      <c r="N99" s="17"/>
      <c r="O99" s="17">
        <v>23.3</v>
      </c>
      <c r="P99" s="17">
        <v>6.8</v>
      </c>
      <c r="Q99" s="17">
        <v>14.9</v>
      </c>
      <c r="R99" s="16"/>
      <c r="S99" s="32">
        <v>6.3</v>
      </c>
      <c r="T99" s="32">
        <v>2.2999999999999998</v>
      </c>
      <c r="U99" s="32">
        <v>4.2</v>
      </c>
      <c r="W99" s="16">
        <v>599.4</v>
      </c>
      <c r="X99" s="16">
        <v>330.1</v>
      </c>
      <c r="Y99" s="119">
        <v>461.6</v>
      </c>
      <c r="Z99" s="16"/>
      <c r="AA99" s="116">
        <f t="shared" si="5"/>
        <v>57</v>
      </c>
      <c r="AB99" s="116">
        <f t="shared" si="6"/>
        <v>17.399999999999999</v>
      </c>
      <c r="AC99" s="116">
        <f t="shared" si="7"/>
        <v>36.6</v>
      </c>
      <c r="AD99" s="116"/>
      <c r="AE99" s="116">
        <v>21.9</v>
      </c>
      <c r="AF99" s="116">
        <v>6.9</v>
      </c>
      <c r="AG99" s="116">
        <f>'Trends by Age (Crude)'!U99</f>
        <v>14.2</v>
      </c>
      <c r="AH99" s="5"/>
      <c r="AI99" s="5">
        <v>26.8</v>
      </c>
      <c r="AJ99" s="5">
        <v>7.8</v>
      </c>
      <c r="AK99" s="31">
        <f>'Trends by Age (Crude)'!AG99</f>
        <v>17</v>
      </c>
      <c r="AL99" s="116"/>
      <c r="AM99" s="20">
        <v>8.3000000000000007</v>
      </c>
      <c r="AN99" s="20">
        <v>2.7</v>
      </c>
      <c r="AO99" s="5">
        <f>'Trends by Age (Crude)'!AS99</f>
        <v>5.4</v>
      </c>
    </row>
    <row r="100" spans="1:41" x14ac:dyDescent="0.25">
      <c r="A100">
        <f t="shared" si="8"/>
        <v>1995</v>
      </c>
      <c r="C100" s="16">
        <v>534.6</v>
      </c>
      <c r="D100" s="16">
        <v>294.39999999999998</v>
      </c>
      <c r="E100" s="16">
        <v>413</v>
      </c>
      <c r="F100" s="16"/>
      <c r="G100" s="16">
        <f t="shared" si="2"/>
        <v>56.3</v>
      </c>
      <c r="H100" s="16">
        <f t="shared" si="3"/>
        <v>16.3</v>
      </c>
      <c r="I100" s="16">
        <f t="shared" si="4"/>
        <v>36.1</v>
      </c>
      <c r="J100" s="16"/>
      <c r="K100" s="16">
        <v>24.3</v>
      </c>
      <c r="L100" s="16">
        <v>7.3</v>
      </c>
      <c r="M100" s="16">
        <v>15.7</v>
      </c>
      <c r="N100" s="17"/>
      <c r="O100" s="17">
        <v>24.7</v>
      </c>
      <c r="P100" s="17">
        <v>6.5</v>
      </c>
      <c r="Q100" s="17">
        <v>15.5</v>
      </c>
      <c r="R100" s="16"/>
      <c r="S100" s="32">
        <v>7.3</v>
      </c>
      <c r="T100" s="32">
        <v>2.5</v>
      </c>
      <c r="U100" s="32">
        <v>4.9000000000000004</v>
      </c>
      <c r="W100" s="16">
        <v>598.9</v>
      </c>
      <c r="X100" s="16">
        <v>327.60000000000002</v>
      </c>
      <c r="Y100" s="119">
        <v>460.1</v>
      </c>
      <c r="Z100" s="16"/>
      <c r="AA100" s="116">
        <f t="shared" si="5"/>
        <v>59.3</v>
      </c>
      <c r="AB100" s="116">
        <f t="shared" si="6"/>
        <v>17</v>
      </c>
      <c r="AC100" s="116">
        <f t="shared" si="7"/>
        <v>37.6</v>
      </c>
      <c r="AD100" s="116"/>
      <c r="AE100" s="116">
        <v>22.5</v>
      </c>
      <c r="AF100" s="116">
        <v>6.6</v>
      </c>
      <c r="AG100" s="116">
        <f>'Trends by Age (Crude)'!U100</f>
        <v>14.4</v>
      </c>
      <c r="AH100" s="5"/>
      <c r="AI100" s="5">
        <v>27.4</v>
      </c>
      <c r="AJ100" s="5">
        <v>7.5</v>
      </c>
      <c r="AK100" s="31">
        <f>'Trends by Age (Crude)'!AG100</f>
        <v>17.100000000000001</v>
      </c>
      <c r="AL100" s="116"/>
      <c r="AM100" s="20">
        <v>9.4</v>
      </c>
      <c r="AN100" s="20">
        <v>2.9</v>
      </c>
      <c r="AO100" s="5">
        <f>'Trends by Age (Crude)'!AS100</f>
        <v>6.1</v>
      </c>
    </row>
    <row r="101" spans="1:41" x14ac:dyDescent="0.25">
      <c r="A101">
        <f t="shared" si="8"/>
        <v>1996</v>
      </c>
      <c r="C101" s="16">
        <v>515.5</v>
      </c>
      <c r="D101" s="16">
        <v>290.5</v>
      </c>
      <c r="E101" s="16">
        <v>401.8</v>
      </c>
      <c r="F101" s="16"/>
      <c r="G101" s="16">
        <f t="shared" si="2"/>
        <v>57.599999999999994</v>
      </c>
      <c r="H101" s="16">
        <f t="shared" si="3"/>
        <v>17.5</v>
      </c>
      <c r="I101" s="16">
        <f t="shared" si="4"/>
        <v>37.300000000000004</v>
      </c>
      <c r="J101" s="16"/>
      <c r="K101" s="16">
        <v>24.9</v>
      </c>
      <c r="L101" s="16">
        <v>7.6</v>
      </c>
      <c r="M101" s="16">
        <v>16.2</v>
      </c>
      <c r="N101" s="17"/>
      <c r="O101" s="17">
        <v>24.2</v>
      </c>
      <c r="P101" s="17">
        <v>6.8</v>
      </c>
      <c r="Q101" s="17">
        <v>15.4</v>
      </c>
      <c r="R101" s="16"/>
      <c r="S101" s="32">
        <v>8.5</v>
      </c>
      <c r="T101" s="32">
        <v>3.1</v>
      </c>
      <c r="U101" s="32">
        <v>5.7</v>
      </c>
      <c r="W101" s="16">
        <v>573.79999999999995</v>
      </c>
      <c r="X101" s="16">
        <v>323.3</v>
      </c>
      <c r="Y101" s="119">
        <v>445.9</v>
      </c>
      <c r="Z101" s="16"/>
      <c r="AA101" s="116">
        <f t="shared" si="5"/>
        <v>59.7</v>
      </c>
      <c r="AB101" s="116">
        <f t="shared" si="6"/>
        <v>17.899999999999999</v>
      </c>
      <c r="AC101" s="116">
        <f t="shared" si="7"/>
        <v>38.299999999999997</v>
      </c>
      <c r="AD101" s="116"/>
      <c r="AE101" s="116">
        <v>22.9</v>
      </c>
      <c r="AF101" s="116">
        <v>6.9</v>
      </c>
      <c r="AG101" s="116">
        <f>'Trends by Age (Crude)'!U101</f>
        <v>14.7</v>
      </c>
      <c r="AH101" s="5"/>
      <c r="AI101" s="5">
        <v>26.3</v>
      </c>
      <c r="AJ101" s="5">
        <v>7.6</v>
      </c>
      <c r="AK101" s="31">
        <f>'Trends by Age (Crude)'!AG101</f>
        <v>16.7</v>
      </c>
      <c r="AL101" s="116"/>
      <c r="AM101" s="20">
        <v>10.5</v>
      </c>
      <c r="AN101" s="20">
        <v>3.4</v>
      </c>
      <c r="AO101" s="5">
        <f>'Trends by Age (Crude)'!AS101</f>
        <v>6.9</v>
      </c>
    </row>
    <row r="102" spans="1:41" x14ac:dyDescent="0.25">
      <c r="A102">
        <f t="shared" si="8"/>
        <v>1997</v>
      </c>
      <c r="C102" s="16">
        <v>495.8</v>
      </c>
      <c r="D102" s="16">
        <v>285</v>
      </c>
      <c r="E102" s="16">
        <v>389.3</v>
      </c>
      <c r="F102" s="16"/>
      <c r="G102" s="16">
        <f t="shared" si="2"/>
        <v>58.300000000000004</v>
      </c>
      <c r="H102" s="16">
        <f t="shared" si="3"/>
        <v>17.5</v>
      </c>
      <c r="I102" s="16">
        <f t="shared" si="4"/>
        <v>37.699999999999996</v>
      </c>
      <c r="J102" s="16"/>
      <c r="K102" s="16">
        <v>24.1</v>
      </c>
      <c r="L102" s="16">
        <v>7.9</v>
      </c>
      <c r="M102" s="16">
        <v>15.9</v>
      </c>
      <c r="N102" s="17"/>
      <c r="O102" s="17">
        <v>24.6</v>
      </c>
      <c r="P102" s="17">
        <v>6.5</v>
      </c>
      <c r="Q102" s="17">
        <v>15.5</v>
      </c>
      <c r="R102" s="16"/>
      <c r="S102" s="32">
        <v>9.6</v>
      </c>
      <c r="T102" s="32">
        <v>3.1</v>
      </c>
      <c r="U102" s="32">
        <v>6.3</v>
      </c>
      <c r="W102" s="16">
        <v>550.5</v>
      </c>
      <c r="X102" s="16">
        <v>316.10000000000002</v>
      </c>
      <c r="Y102" s="119">
        <v>430.8</v>
      </c>
      <c r="Z102" s="16"/>
      <c r="AA102" s="116">
        <f t="shared" si="5"/>
        <v>59.900000000000006</v>
      </c>
      <c r="AB102" s="116">
        <f t="shared" si="6"/>
        <v>18.100000000000001</v>
      </c>
      <c r="AC102" s="116">
        <f t="shared" si="7"/>
        <v>38.5</v>
      </c>
      <c r="AD102" s="116"/>
      <c r="AE102" s="116">
        <v>22.1</v>
      </c>
      <c r="AF102" s="116">
        <v>7.2</v>
      </c>
      <c r="AG102" s="116">
        <f>'Trends by Age (Crude)'!U102</f>
        <v>14.5</v>
      </c>
      <c r="AH102" s="5"/>
      <c r="AI102" s="5">
        <v>26.3</v>
      </c>
      <c r="AJ102" s="5">
        <v>7.2</v>
      </c>
      <c r="AK102" s="31">
        <f>'Trends by Age (Crude)'!AG102</f>
        <v>16.5</v>
      </c>
      <c r="AL102" s="116"/>
      <c r="AM102" s="20">
        <v>11.5</v>
      </c>
      <c r="AN102" s="20">
        <v>3.7</v>
      </c>
      <c r="AO102" s="5">
        <f>'Trends by Age (Crude)'!AS102</f>
        <v>7.5</v>
      </c>
    </row>
    <row r="103" spans="1:41" x14ac:dyDescent="0.25">
      <c r="A103" s="3">
        <f t="shared" si="8"/>
        <v>1998</v>
      </c>
      <c r="C103" s="16">
        <v>489.6</v>
      </c>
      <c r="D103" s="16">
        <v>278.3</v>
      </c>
      <c r="E103" s="16">
        <v>382.7</v>
      </c>
      <c r="F103" s="16"/>
      <c r="G103" s="16">
        <f t="shared" si="2"/>
        <v>59.3</v>
      </c>
      <c r="H103" s="16">
        <f t="shared" si="3"/>
        <v>18</v>
      </c>
      <c r="I103" s="16">
        <f t="shared" si="4"/>
        <v>38.5</v>
      </c>
      <c r="J103" s="16"/>
      <c r="K103" s="16">
        <v>24.5</v>
      </c>
      <c r="L103" s="16">
        <v>7.6</v>
      </c>
      <c r="M103" s="16">
        <v>16</v>
      </c>
      <c r="N103" s="17"/>
      <c r="O103" s="17">
        <v>24.1</v>
      </c>
      <c r="P103" s="17">
        <v>6.5</v>
      </c>
      <c r="Q103" s="17">
        <v>15.2</v>
      </c>
      <c r="R103" s="16"/>
      <c r="S103" s="32">
        <v>10.7</v>
      </c>
      <c r="T103" s="32">
        <v>3.9</v>
      </c>
      <c r="U103" s="32">
        <v>7.3</v>
      </c>
      <c r="W103" s="16">
        <v>542.79999999999995</v>
      </c>
      <c r="X103" s="16">
        <v>309.60000000000002</v>
      </c>
      <c r="Y103" s="119">
        <v>423.5</v>
      </c>
      <c r="Z103" s="16"/>
      <c r="AA103" s="116">
        <f t="shared" si="5"/>
        <v>60.8</v>
      </c>
      <c r="AB103" s="116">
        <f t="shared" si="6"/>
        <v>18.5</v>
      </c>
      <c r="AC103" s="116">
        <f t="shared" si="7"/>
        <v>39.200000000000003</v>
      </c>
      <c r="AD103" s="116"/>
      <c r="AE103" s="116">
        <v>22.6</v>
      </c>
      <c r="AF103" s="116">
        <v>6.9</v>
      </c>
      <c r="AG103" s="116">
        <f>'Trends by Age (Crude)'!U103</f>
        <v>14.6</v>
      </c>
      <c r="AH103" s="5"/>
      <c r="AI103" s="5">
        <v>25.5</v>
      </c>
      <c r="AJ103" s="5">
        <v>7.2</v>
      </c>
      <c r="AK103" s="31">
        <f>'Trends by Age (Crude)'!AG103</f>
        <v>16.100000000000001</v>
      </c>
      <c r="AL103" s="116"/>
      <c r="AM103" s="20">
        <v>12.7</v>
      </c>
      <c r="AN103" s="20">
        <v>4.4000000000000004</v>
      </c>
      <c r="AO103" s="5">
        <f>'Trends by Age (Crude)'!AS103</f>
        <v>8.5</v>
      </c>
    </row>
    <row r="104" spans="1:41" x14ac:dyDescent="0.25">
      <c r="A104">
        <f t="shared" si="8"/>
        <v>1999</v>
      </c>
      <c r="C104" s="17">
        <v>483.7</v>
      </c>
      <c r="D104" s="17">
        <v>281</v>
      </c>
      <c r="E104" s="17">
        <v>381.5</v>
      </c>
      <c r="F104" s="17"/>
      <c r="G104" s="16">
        <f t="shared" si="2"/>
        <v>58.7</v>
      </c>
      <c r="H104" s="16">
        <f t="shared" si="3"/>
        <v>18.899999999999999</v>
      </c>
      <c r="I104" s="16">
        <f t="shared" si="4"/>
        <v>38.700000000000003</v>
      </c>
      <c r="J104" s="17"/>
      <c r="K104" s="17">
        <v>24.4</v>
      </c>
      <c r="L104" s="17">
        <v>7.8</v>
      </c>
      <c r="M104" s="17">
        <v>16</v>
      </c>
      <c r="N104" s="17"/>
      <c r="O104" s="17">
        <v>23.3</v>
      </c>
      <c r="P104" s="17">
        <v>6.3</v>
      </c>
      <c r="Q104" s="17">
        <v>14.8</v>
      </c>
      <c r="R104" s="17"/>
      <c r="S104" s="17">
        <v>11</v>
      </c>
      <c r="T104" s="17">
        <v>4.8</v>
      </c>
      <c r="U104" s="17">
        <v>7.9</v>
      </c>
      <c r="W104" s="17">
        <v>533.1</v>
      </c>
      <c r="X104" s="17">
        <v>307.60000000000002</v>
      </c>
      <c r="Y104" s="32">
        <v>418.2</v>
      </c>
      <c r="Z104" s="17"/>
      <c r="AA104" s="116">
        <f t="shared" si="5"/>
        <v>61.400000000000006</v>
      </c>
      <c r="AB104" s="116">
        <f t="shared" si="6"/>
        <v>18.7</v>
      </c>
      <c r="AC104" s="116">
        <f t="shared" si="7"/>
        <v>39.599999999999994</v>
      </c>
      <c r="AD104" s="5"/>
      <c r="AE104" s="5">
        <v>21.5</v>
      </c>
      <c r="AF104" s="5">
        <v>6.6</v>
      </c>
      <c r="AG104" s="116">
        <f>'Trends by Age (Crude)'!U104</f>
        <v>13.9</v>
      </c>
      <c r="AH104" s="5"/>
      <c r="AI104" s="5">
        <v>26.2</v>
      </c>
      <c r="AJ104" s="5">
        <v>7</v>
      </c>
      <c r="AK104" s="31">
        <f>'Trends by Age (Crude)'!AG104</f>
        <v>16.399999999999999</v>
      </c>
      <c r="AL104" s="5"/>
      <c r="AM104" s="5">
        <v>13.7</v>
      </c>
      <c r="AN104" s="5">
        <v>5.0999999999999996</v>
      </c>
      <c r="AO104" s="5">
        <f>'Trends by Age (Crude)'!AS104</f>
        <v>9.3000000000000007</v>
      </c>
    </row>
    <row r="105" spans="1:41" x14ac:dyDescent="0.25">
      <c r="A105">
        <f t="shared" si="8"/>
        <v>2000</v>
      </c>
      <c r="C105" s="17">
        <v>497.7</v>
      </c>
      <c r="D105" s="17">
        <v>285</v>
      </c>
      <c r="E105" s="17">
        <v>390.5</v>
      </c>
      <c r="F105" s="17"/>
      <c r="G105" s="16">
        <f t="shared" si="2"/>
        <v>61</v>
      </c>
      <c r="H105" s="16">
        <f t="shared" si="3"/>
        <v>19.600000000000001</v>
      </c>
      <c r="I105" s="16">
        <f t="shared" si="4"/>
        <v>40.200000000000003</v>
      </c>
      <c r="J105" s="17"/>
      <c r="K105" s="17">
        <v>25.5</v>
      </c>
      <c r="L105" s="17">
        <v>7.9</v>
      </c>
      <c r="M105" s="17">
        <v>16.7</v>
      </c>
      <c r="N105" s="17"/>
      <c r="O105" s="17">
        <v>23.3</v>
      </c>
      <c r="P105" s="17">
        <v>6.5</v>
      </c>
      <c r="Q105" s="17">
        <v>14.8</v>
      </c>
      <c r="R105" s="17"/>
      <c r="S105" s="17">
        <v>12.2</v>
      </c>
      <c r="T105" s="17">
        <v>5.2</v>
      </c>
      <c r="U105" s="17">
        <v>8.6999999999999993</v>
      </c>
      <c r="W105" s="17">
        <v>542.79999999999995</v>
      </c>
      <c r="X105" s="17">
        <v>312.5</v>
      </c>
      <c r="Y105" s="32">
        <v>425.6</v>
      </c>
      <c r="Z105" s="17"/>
      <c r="AA105" s="116">
        <f t="shared" si="5"/>
        <v>62.4</v>
      </c>
      <c r="AB105" s="116">
        <f t="shared" si="6"/>
        <v>19.100000000000001</v>
      </c>
      <c r="AC105" s="116">
        <f t="shared" si="7"/>
        <v>40.400000000000006</v>
      </c>
      <c r="AD105" s="5"/>
      <c r="AE105" s="5">
        <v>22.4</v>
      </c>
      <c r="AF105" s="5">
        <v>6.7</v>
      </c>
      <c r="AG105" s="116">
        <f>'Trends by Age (Crude)'!U105</f>
        <v>14.4</v>
      </c>
      <c r="AH105" s="5"/>
      <c r="AI105" s="5">
        <v>25.9</v>
      </c>
      <c r="AJ105" s="5">
        <v>7</v>
      </c>
      <c r="AK105" s="31">
        <f>'Trends by Age (Crude)'!AG105</f>
        <v>16.3</v>
      </c>
      <c r="AL105" s="5"/>
      <c r="AM105" s="5">
        <v>14.1</v>
      </c>
      <c r="AN105" s="5">
        <v>5.4</v>
      </c>
      <c r="AO105" s="5">
        <f>'Trends by Age (Crude)'!AS105</f>
        <v>9.6999999999999993</v>
      </c>
    </row>
    <row r="106" spans="1:41" x14ac:dyDescent="0.25">
      <c r="A106">
        <f t="shared" si="8"/>
        <v>2001</v>
      </c>
      <c r="C106" s="17">
        <v>499.8</v>
      </c>
      <c r="D106" s="17">
        <v>289.39999999999998</v>
      </c>
      <c r="E106" s="17">
        <v>393.8</v>
      </c>
      <c r="F106" s="17"/>
      <c r="G106" s="16">
        <f t="shared" si="2"/>
        <v>64.8</v>
      </c>
      <c r="H106" s="16">
        <f t="shared" si="3"/>
        <v>22.6</v>
      </c>
      <c r="I106" s="16">
        <f t="shared" si="4"/>
        <v>43.6</v>
      </c>
      <c r="J106" s="17"/>
      <c r="K106" s="17">
        <v>27.2</v>
      </c>
      <c r="L106" s="17">
        <v>8.5</v>
      </c>
      <c r="M106" s="17">
        <v>17.8</v>
      </c>
      <c r="N106" s="17"/>
      <c r="O106" s="17">
        <v>24.1</v>
      </c>
      <c r="P106" s="17">
        <v>7.6</v>
      </c>
      <c r="Q106" s="17">
        <v>15.8</v>
      </c>
      <c r="R106" s="17"/>
      <c r="S106" s="17">
        <v>13.5</v>
      </c>
      <c r="T106" s="17">
        <v>6.5</v>
      </c>
      <c r="U106" s="17">
        <v>10</v>
      </c>
      <c r="W106" s="17">
        <v>542.20000000000005</v>
      </c>
      <c r="X106" s="17">
        <v>315.3</v>
      </c>
      <c r="Y106" s="32">
        <v>426.7</v>
      </c>
      <c r="Z106" s="17"/>
      <c r="AA106" s="116">
        <f t="shared" si="5"/>
        <v>65.100000000000009</v>
      </c>
      <c r="AB106" s="116">
        <f t="shared" si="6"/>
        <v>21.7</v>
      </c>
      <c r="AC106" s="116">
        <f t="shared" si="7"/>
        <v>43</v>
      </c>
      <c r="AD106" s="5"/>
      <c r="AE106" s="5">
        <v>23.3</v>
      </c>
      <c r="AF106" s="5">
        <v>7.2</v>
      </c>
      <c r="AG106" s="116">
        <f>'Trends by Age (Crude)'!U106</f>
        <v>15.1</v>
      </c>
      <c r="AH106" s="5"/>
      <c r="AI106" s="5">
        <v>26.4</v>
      </c>
      <c r="AJ106" s="5">
        <v>8</v>
      </c>
      <c r="AK106" s="31">
        <f>'Trends by Age (Crude)'!AG106</f>
        <v>17.100000000000001</v>
      </c>
      <c r="AL106" s="5"/>
      <c r="AM106" s="5">
        <v>15.4</v>
      </c>
      <c r="AN106" s="5">
        <v>6.5</v>
      </c>
      <c r="AO106" s="5">
        <f>'Trends by Age (Crude)'!AS106</f>
        <v>10.8</v>
      </c>
    </row>
    <row r="107" spans="1:41" x14ac:dyDescent="0.25">
      <c r="A107">
        <f t="shared" si="8"/>
        <v>2002</v>
      </c>
      <c r="C107" s="17">
        <v>510.9</v>
      </c>
      <c r="D107" s="17">
        <v>292.8</v>
      </c>
      <c r="E107" s="17">
        <v>401</v>
      </c>
      <c r="F107" s="17"/>
      <c r="G107" s="16">
        <f t="shared" si="2"/>
        <v>70.8</v>
      </c>
      <c r="H107" s="16">
        <f t="shared" si="3"/>
        <v>26.4</v>
      </c>
      <c r="I107" s="16">
        <f t="shared" si="4"/>
        <v>48.5</v>
      </c>
      <c r="J107" s="17"/>
      <c r="K107" s="17">
        <v>28.7</v>
      </c>
      <c r="L107" s="17">
        <v>9</v>
      </c>
      <c r="M107" s="17">
        <v>18.8</v>
      </c>
      <c r="N107" s="17"/>
      <c r="O107" s="17">
        <v>24.8</v>
      </c>
      <c r="P107" s="17">
        <v>7.7</v>
      </c>
      <c r="Q107" s="17">
        <v>16.2</v>
      </c>
      <c r="R107" s="17"/>
      <c r="S107" s="17">
        <v>17.3</v>
      </c>
      <c r="T107" s="17">
        <v>9.6999999999999993</v>
      </c>
      <c r="U107" s="17">
        <v>13.5</v>
      </c>
      <c r="W107" s="17">
        <v>548.6</v>
      </c>
      <c r="X107" s="17">
        <v>317.60000000000002</v>
      </c>
      <c r="Y107" s="32">
        <v>431</v>
      </c>
      <c r="Z107" s="17"/>
      <c r="AA107" s="116">
        <f t="shared" si="5"/>
        <v>69.300000000000011</v>
      </c>
      <c r="AB107" s="116">
        <f t="shared" si="6"/>
        <v>24.5</v>
      </c>
      <c r="AC107" s="116">
        <f t="shared" si="7"/>
        <v>46.6</v>
      </c>
      <c r="AD107" s="5"/>
      <c r="AE107" s="5">
        <v>24.4</v>
      </c>
      <c r="AF107" s="5">
        <v>7.4</v>
      </c>
      <c r="AG107" s="116">
        <f>'Trends by Age (Crude)'!U107</f>
        <v>15.8</v>
      </c>
      <c r="AH107" s="5"/>
      <c r="AI107" s="5">
        <v>26.3</v>
      </c>
      <c r="AJ107" s="5">
        <v>7.7</v>
      </c>
      <c r="AK107" s="31">
        <f>'Trends by Age (Crude)'!AG107</f>
        <v>16.899999999999999</v>
      </c>
      <c r="AL107" s="5"/>
      <c r="AM107" s="5">
        <v>18.600000000000001</v>
      </c>
      <c r="AN107" s="5">
        <v>9.4</v>
      </c>
      <c r="AO107" s="5">
        <f>'Trends by Age (Crude)'!AS107</f>
        <v>13.9</v>
      </c>
    </row>
    <row r="108" spans="1:41" x14ac:dyDescent="0.25">
      <c r="A108">
        <f t="shared" si="8"/>
        <v>2003</v>
      </c>
      <c r="C108" s="17">
        <v>513.70000000000005</v>
      </c>
      <c r="D108" s="17">
        <v>293.3</v>
      </c>
      <c r="E108" s="17">
        <v>402.6</v>
      </c>
      <c r="F108" s="17"/>
      <c r="G108" s="16">
        <f t="shared" si="2"/>
        <v>74.599999999999994</v>
      </c>
      <c r="H108" s="16">
        <f t="shared" si="3"/>
        <v>29</v>
      </c>
      <c r="I108" s="16">
        <f t="shared" si="4"/>
        <v>51.7</v>
      </c>
      <c r="J108" s="17"/>
      <c r="K108" s="17">
        <v>29</v>
      </c>
      <c r="L108" s="17">
        <v>9.3000000000000007</v>
      </c>
      <c r="M108" s="17">
        <v>19.100000000000001</v>
      </c>
      <c r="N108" s="17"/>
      <c r="O108" s="17">
        <v>25.5</v>
      </c>
      <c r="P108" s="17">
        <v>8.3000000000000007</v>
      </c>
      <c r="Q108" s="17">
        <v>16.899999999999999</v>
      </c>
      <c r="R108" s="17"/>
      <c r="S108" s="17">
        <v>20.100000000000001</v>
      </c>
      <c r="T108" s="17">
        <v>11.4</v>
      </c>
      <c r="U108" s="17">
        <v>15.7</v>
      </c>
      <c r="W108" s="17">
        <v>552.20000000000005</v>
      </c>
      <c r="X108" s="17">
        <v>318.10000000000002</v>
      </c>
      <c r="Y108" s="32">
        <v>433.1</v>
      </c>
      <c r="Z108" s="17"/>
      <c r="AA108" s="116">
        <f t="shared" si="5"/>
        <v>72.400000000000006</v>
      </c>
      <c r="AB108" s="116">
        <f t="shared" si="6"/>
        <v>26.3</v>
      </c>
      <c r="AC108" s="116">
        <f t="shared" si="7"/>
        <v>48.900000000000006</v>
      </c>
      <c r="AD108" s="5"/>
      <c r="AE108" s="5">
        <v>24.4</v>
      </c>
      <c r="AF108" s="5">
        <v>7.7</v>
      </c>
      <c r="AG108" s="116">
        <f>'Trends by Age (Crude)'!U108</f>
        <v>15.9</v>
      </c>
      <c r="AH108" s="5"/>
      <c r="AI108" s="5">
        <v>27</v>
      </c>
      <c r="AJ108" s="5">
        <v>7.9</v>
      </c>
      <c r="AK108" s="31">
        <f>'Trends by Age (Crude)'!AG108</f>
        <v>17.3</v>
      </c>
      <c r="AL108" s="5"/>
      <c r="AM108" s="5">
        <v>21</v>
      </c>
      <c r="AN108" s="5">
        <v>10.7</v>
      </c>
      <c r="AO108" s="5">
        <f>'Trends by Age (Crude)'!AS108</f>
        <v>15.7</v>
      </c>
    </row>
    <row r="109" spans="1:41" x14ac:dyDescent="0.25">
      <c r="A109">
        <f t="shared" si="8"/>
        <v>2004</v>
      </c>
      <c r="C109" s="17">
        <v>511.7</v>
      </c>
      <c r="D109" s="17">
        <v>293.39999999999998</v>
      </c>
      <c r="E109" s="17">
        <v>401.7</v>
      </c>
      <c r="F109" s="17"/>
      <c r="G109" s="16">
        <f t="shared" si="2"/>
        <v>76.900000000000006</v>
      </c>
      <c r="H109" s="16">
        <f t="shared" si="3"/>
        <v>32.700000000000003</v>
      </c>
      <c r="I109" s="16">
        <f t="shared" si="4"/>
        <v>54.599999999999994</v>
      </c>
      <c r="J109" s="17"/>
      <c r="K109" s="17">
        <v>29.4</v>
      </c>
      <c r="L109" s="17">
        <v>10.6</v>
      </c>
      <c r="M109" s="17">
        <v>19.899999999999999</v>
      </c>
      <c r="N109" s="17"/>
      <c r="O109" s="17">
        <v>25.4</v>
      </c>
      <c r="P109" s="17">
        <v>9.1</v>
      </c>
      <c r="Q109" s="17">
        <v>17.2</v>
      </c>
      <c r="R109" s="17"/>
      <c r="S109" s="17">
        <v>22.1</v>
      </c>
      <c r="T109" s="17">
        <v>13</v>
      </c>
      <c r="U109" s="17">
        <v>17.5</v>
      </c>
      <c r="W109" s="17">
        <v>543.70000000000005</v>
      </c>
      <c r="X109" s="17">
        <v>314.10000000000002</v>
      </c>
      <c r="Y109" s="32">
        <v>426.8</v>
      </c>
      <c r="Z109" s="17"/>
      <c r="AA109" s="116">
        <f t="shared" si="5"/>
        <v>73.300000000000011</v>
      </c>
      <c r="AB109" s="116">
        <f t="shared" si="6"/>
        <v>29.3</v>
      </c>
      <c r="AC109" s="116">
        <f t="shared" si="7"/>
        <v>50.900000000000006</v>
      </c>
      <c r="AD109" s="5"/>
      <c r="AE109" s="5">
        <v>24.8</v>
      </c>
      <c r="AF109" s="5">
        <v>8.6</v>
      </c>
      <c r="AG109" s="116">
        <f>'Trends by Age (Crude)'!U109</f>
        <v>16.600000000000001</v>
      </c>
      <c r="AH109" s="5"/>
      <c r="AI109" s="5">
        <v>26.4</v>
      </c>
      <c r="AJ109" s="5">
        <v>8.5</v>
      </c>
      <c r="AK109" s="31">
        <f>'Trends by Age (Crude)'!AG109</f>
        <v>17.3</v>
      </c>
      <c r="AL109" s="5"/>
      <c r="AM109" s="5">
        <v>22.1</v>
      </c>
      <c r="AN109" s="5">
        <v>12.2</v>
      </c>
      <c r="AO109" s="5">
        <f>'Trends by Age (Crude)'!AS109</f>
        <v>17</v>
      </c>
    </row>
    <row r="110" spans="1:41" x14ac:dyDescent="0.25">
      <c r="A110">
        <f t="shared" si="8"/>
        <v>2005</v>
      </c>
      <c r="C110" s="17">
        <v>518.79999999999995</v>
      </c>
      <c r="D110" s="17">
        <v>299.39999999999998</v>
      </c>
      <c r="E110" s="17">
        <v>408.3</v>
      </c>
      <c r="F110" s="17"/>
      <c r="G110" s="16">
        <f t="shared" si="2"/>
        <v>79.900000000000006</v>
      </c>
      <c r="H110" s="16">
        <f t="shared" si="3"/>
        <v>34</v>
      </c>
      <c r="I110" s="16">
        <f t="shared" si="4"/>
        <v>56.9</v>
      </c>
      <c r="J110" s="17"/>
      <c r="K110" s="17">
        <v>30.2</v>
      </c>
      <c r="L110" s="17">
        <v>9.9</v>
      </c>
      <c r="M110" s="17">
        <v>20</v>
      </c>
      <c r="N110" s="17"/>
      <c r="O110" s="17">
        <v>25.8</v>
      </c>
      <c r="P110" s="17">
        <v>9.1999999999999993</v>
      </c>
      <c r="Q110" s="17">
        <v>17.5</v>
      </c>
      <c r="R110" s="17"/>
      <c r="S110" s="17">
        <v>23.9</v>
      </c>
      <c r="T110" s="17">
        <v>14.9</v>
      </c>
      <c r="U110" s="17">
        <v>19.399999999999999</v>
      </c>
      <c r="W110" s="17">
        <v>548.20000000000005</v>
      </c>
      <c r="X110" s="17">
        <v>319.5</v>
      </c>
      <c r="Y110" s="32">
        <v>431.9</v>
      </c>
      <c r="Z110" s="17"/>
      <c r="AA110" s="116">
        <f t="shared" si="5"/>
        <v>76</v>
      </c>
      <c r="AB110" s="116">
        <f t="shared" si="6"/>
        <v>30.5</v>
      </c>
      <c r="AC110" s="116">
        <f t="shared" si="7"/>
        <v>52.9</v>
      </c>
      <c r="AD110" s="5"/>
      <c r="AE110" s="5">
        <v>25.2</v>
      </c>
      <c r="AF110" s="5">
        <v>8</v>
      </c>
      <c r="AG110" s="116">
        <f>'Trends by Age (Crude)'!U110</f>
        <v>16.5</v>
      </c>
      <c r="AH110" s="5"/>
      <c r="AI110" s="5">
        <v>26.6</v>
      </c>
      <c r="AJ110" s="5">
        <v>8.6999999999999993</v>
      </c>
      <c r="AK110" s="31">
        <f>'Trends by Age (Crude)'!AG110</f>
        <v>17.5</v>
      </c>
      <c r="AL110" s="5"/>
      <c r="AM110" s="5">
        <v>24.2</v>
      </c>
      <c r="AN110" s="5">
        <v>13.8</v>
      </c>
      <c r="AO110" s="5">
        <f>'Trends by Age (Crude)'!AS110</f>
        <v>18.899999999999999</v>
      </c>
    </row>
    <row r="111" spans="1:41" x14ac:dyDescent="0.25">
      <c r="A111">
        <f t="shared" si="8"/>
        <v>2006</v>
      </c>
      <c r="C111" s="17">
        <v>516.79999999999995</v>
      </c>
      <c r="D111" s="17">
        <v>300.8</v>
      </c>
      <c r="E111" s="17">
        <v>408</v>
      </c>
      <c r="F111" s="17"/>
      <c r="G111" s="16">
        <f t="shared" si="2"/>
        <v>85.7</v>
      </c>
      <c r="H111" s="16">
        <f t="shared" si="3"/>
        <v>37.200000000000003</v>
      </c>
      <c r="I111" s="16">
        <f t="shared" si="4"/>
        <v>61.300000000000004</v>
      </c>
      <c r="J111" s="17"/>
      <c r="K111" s="17">
        <v>31.8</v>
      </c>
      <c r="L111" s="17">
        <v>10.5</v>
      </c>
      <c r="M111" s="17">
        <v>21.1</v>
      </c>
      <c r="N111" s="17"/>
      <c r="O111" s="17">
        <v>26.2</v>
      </c>
      <c r="P111" s="17">
        <v>9.5</v>
      </c>
      <c r="Q111" s="17">
        <v>17.8</v>
      </c>
      <c r="R111" s="17"/>
      <c r="S111" s="17">
        <v>27.7</v>
      </c>
      <c r="T111" s="17">
        <v>17.2</v>
      </c>
      <c r="U111" s="17">
        <v>22.4</v>
      </c>
      <c r="W111" s="17">
        <v>541.4</v>
      </c>
      <c r="X111" s="17">
        <v>317.39999999999998</v>
      </c>
      <c r="Y111" s="32">
        <v>427.5</v>
      </c>
      <c r="Z111" s="17"/>
      <c r="AA111" s="116">
        <f t="shared" si="5"/>
        <v>80.599999999999994</v>
      </c>
      <c r="AB111" s="116">
        <f t="shared" si="6"/>
        <v>33</v>
      </c>
      <c r="AC111" s="116">
        <f t="shared" si="7"/>
        <v>56.400000000000006</v>
      </c>
      <c r="AD111" s="5"/>
      <c r="AE111" s="5">
        <v>26.2</v>
      </c>
      <c r="AF111" s="5">
        <v>8.4</v>
      </c>
      <c r="AG111" s="116">
        <f>'Trends by Age (Crude)'!U111</f>
        <v>17.2</v>
      </c>
      <c r="AH111" s="5"/>
      <c r="AI111" s="5">
        <v>26.5</v>
      </c>
      <c r="AJ111" s="5">
        <v>8.9</v>
      </c>
      <c r="AK111" s="31">
        <f>'Trends by Age (Crude)'!AG111</f>
        <v>17.5</v>
      </c>
      <c r="AL111" s="5"/>
      <c r="AM111" s="5">
        <v>27.9</v>
      </c>
      <c r="AN111" s="5">
        <v>15.7</v>
      </c>
      <c r="AO111" s="5">
        <f>'Trends by Age (Crude)'!AS111</f>
        <v>21.7</v>
      </c>
    </row>
    <row r="112" spans="1:41" x14ac:dyDescent="0.25">
      <c r="A112">
        <f t="shared" si="8"/>
        <v>2007</v>
      </c>
      <c r="C112" s="17">
        <v>510.5</v>
      </c>
      <c r="D112" s="17">
        <v>301.60000000000002</v>
      </c>
      <c r="E112" s="17">
        <v>405.2</v>
      </c>
      <c r="F112" s="17"/>
      <c r="G112" s="16">
        <f t="shared" si="2"/>
        <v>87.6</v>
      </c>
      <c r="H112" s="16">
        <f t="shared" si="3"/>
        <v>41.2</v>
      </c>
      <c r="I112" s="16">
        <f t="shared" si="4"/>
        <v>64.199999999999989</v>
      </c>
      <c r="J112" s="17"/>
      <c r="K112" s="17">
        <v>32.700000000000003</v>
      </c>
      <c r="L112" s="17">
        <v>11</v>
      </c>
      <c r="M112" s="17">
        <v>21.8</v>
      </c>
      <c r="N112" s="17"/>
      <c r="O112" s="17">
        <v>26.9</v>
      </c>
      <c r="P112" s="17">
        <v>10.199999999999999</v>
      </c>
      <c r="Q112" s="17">
        <v>18.5</v>
      </c>
      <c r="R112" s="17"/>
      <c r="S112" s="17">
        <v>28</v>
      </c>
      <c r="T112" s="17">
        <v>20</v>
      </c>
      <c r="U112" s="17">
        <v>23.9</v>
      </c>
      <c r="W112" s="17">
        <v>529.79999999999995</v>
      </c>
      <c r="X112" s="17">
        <v>314.39999999999998</v>
      </c>
      <c r="Y112" s="32">
        <v>420.3</v>
      </c>
      <c r="Z112" s="17"/>
      <c r="AA112" s="116">
        <f t="shared" si="5"/>
        <v>81.3</v>
      </c>
      <c r="AB112" s="116">
        <f t="shared" si="6"/>
        <v>35.6</v>
      </c>
      <c r="AC112" s="116">
        <f t="shared" si="7"/>
        <v>58.099999999999994</v>
      </c>
      <c r="AD112" s="5"/>
      <c r="AE112" s="5">
        <v>27</v>
      </c>
      <c r="AF112" s="5">
        <v>8.6999999999999993</v>
      </c>
      <c r="AG112" s="116">
        <f>'Trends by Age (Crude)'!U112</f>
        <v>17.7</v>
      </c>
      <c r="AH112" s="5"/>
      <c r="AI112" s="5">
        <v>27.3</v>
      </c>
      <c r="AJ112" s="5">
        <v>9.4</v>
      </c>
      <c r="AK112" s="31">
        <f>'Trends by Age (Crude)'!AG112</f>
        <v>18.2</v>
      </c>
      <c r="AL112" s="5"/>
      <c r="AM112" s="5">
        <v>27</v>
      </c>
      <c r="AN112" s="5">
        <v>17.5</v>
      </c>
      <c r="AO112" s="5">
        <f>'Trends by Age (Crude)'!AS112</f>
        <v>22.2</v>
      </c>
    </row>
    <row r="113" spans="1:41" x14ac:dyDescent="0.25">
      <c r="A113">
        <f t="shared" si="8"/>
        <v>2008</v>
      </c>
      <c r="C113" s="17">
        <v>518.20000000000005</v>
      </c>
      <c r="D113" s="17">
        <v>308</v>
      </c>
      <c r="E113" s="17">
        <v>412.3</v>
      </c>
      <c r="F113" s="17"/>
      <c r="G113" s="16">
        <f t="shared" si="2"/>
        <v>92.300000000000011</v>
      </c>
      <c r="H113" s="16">
        <f t="shared" si="3"/>
        <v>43</v>
      </c>
      <c r="I113" s="16">
        <f t="shared" si="4"/>
        <v>67.399999999999991</v>
      </c>
      <c r="J113" s="17"/>
      <c r="K113" s="17">
        <v>35.1</v>
      </c>
      <c r="L113" s="17">
        <v>11.5</v>
      </c>
      <c r="M113" s="17">
        <v>23.2</v>
      </c>
      <c r="N113" s="17"/>
      <c r="O113" s="17">
        <v>28.3</v>
      </c>
      <c r="P113" s="17">
        <v>10.6</v>
      </c>
      <c r="Q113" s="17">
        <v>19.399999999999999</v>
      </c>
      <c r="R113" s="17"/>
      <c r="S113" s="17">
        <v>28.9</v>
      </c>
      <c r="T113" s="17">
        <v>20.9</v>
      </c>
      <c r="U113" s="17">
        <v>24.8</v>
      </c>
      <c r="W113" s="17">
        <v>526.20000000000005</v>
      </c>
      <c r="X113" s="17">
        <v>316.39999999999998</v>
      </c>
      <c r="Y113" s="32">
        <v>419.6</v>
      </c>
      <c r="Z113" s="17"/>
      <c r="AA113" s="116">
        <f t="shared" si="5"/>
        <v>83</v>
      </c>
      <c r="AB113" s="116">
        <f t="shared" si="6"/>
        <v>36.4</v>
      </c>
      <c r="AC113" s="116">
        <f t="shared" si="7"/>
        <v>59.2</v>
      </c>
      <c r="AD113" s="5"/>
      <c r="AE113" s="5">
        <v>28.6</v>
      </c>
      <c r="AF113" s="5">
        <v>9</v>
      </c>
      <c r="AG113" s="116">
        <f>'Trends by Age (Crude)'!U113</f>
        <v>18.600000000000001</v>
      </c>
      <c r="AH113" s="5"/>
      <c r="AI113" s="5">
        <v>27.7</v>
      </c>
      <c r="AJ113" s="5">
        <v>9.6999999999999993</v>
      </c>
      <c r="AK113" s="31">
        <f>'Trends by Age (Crude)'!AG113</f>
        <v>18.5</v>
      </c>
      <c r="AL113" s="5"/>
      <c r="AM113" s="5">
        <v>26.7</v>
      </c>
      <c r="AN113" s="5">
        <v>17.7</v>
      </c>
      <c r="AO113" s="5">
        <f>'Trends by Age (Crude)'!AS113</f>
        <v>22.1</v>
      </c>
    </row>
    <row r="114" spans="1:41" x14ac:dyDescent="0.25">
      <c r="A114">
        <f t="shared" si="8"/>
        <v>2009</v>
      </c>
      <c r="C114" s="17">
        <v>515.4</v>
      </c>
      <c r="D114" s="17">
        <v>313.5</v>
      </c>
      <c r="E114" s="17">
        <v>413.7</v>
      </c>
      <c r="F114" s="17"/>
      <c r="G114" s="16">
        <f t="shared" si="2"/>
        <v>92.300000000000011</v>
      </c>
      <c r="H114" s="16">
        <f t="shared" si="3"/>
        <v>44.900000000000006</v>
      </c>
      <c r="I114" s="16">
        <f t="shared" si="4"/>
        <v>68.3</v>
      </c>
      <c r="J114" s="17"/>
      <c r="K114" s="17">
        <v>36.200000000000003</v>
      </c>
      <c r="L114" s="17">
        <v>11.8</v>
      </c>
      <c r="M114" s="17">
        <v>23.9</v>
      </c>
      <c r="N114" s="17"/>
      <c r="O114" s="17">
        <v>27.5</v>
      </c>
      <c r="P114" s="17">
        <v>11.5</v>
      </c>
      <c r="Q114" s="17">
        <v>19.399999999999999</v>
      </c>
      <c r="R114" s="17"/>
      <c r="S114" s="17">
        <v>28.6</v>
      </c>
      <c r="T114" s="17">
        <v>21.6</v>
      </c>
      <c r="U114" s="17">
        <v>25</v>
      </c>
      <c r="W114" s="17">
        <v>520.29999999999995</v>
      </c>
      <c r="X114" s="17">
        <v>319.10000000000002</v>
      </c>
      <c r="Y114" s="32">
        <v>418.1</v>
      </c>
      <c r="Z114" s="17"/>
      <c r="AA114" s="116">
        <f t="shared" si="5"/>
        <v>82.7</v>
      </c>
      <c r="AB114" s="116">
        <f t="shared" si="6"/>
        <v>38.299999999999997</v>
      </c>
      <c r="AC114" s="116">
        <f t="shared" si="7"/>
        <v>60.2</v>
      </c>
      <c r="AD114" s="5"/>
      <c r="AE114" s="5">
        <v>29.3</v>
      </c>
      <c r="AF114" s="5">
        <v>9.3000000000000007</v>
      </c>
      <c r="AG114" s="116">
        <f>'Trends by Age (Crude)'!U114</f>
        <v>19.2</v>
      </c>
      <c r="AH114" s="5"/>
      <c r="AI114" s="5">
        <v>27.1</v>
      </c>
      <c r="AJ114" s="5">
        <v>10.5</v>
      </c>
      <c r="AK114" s="31">
        <f>'Trends by Age (Crude)'!AG114</f>
        <v>18.7</v>
      </c>
      <c r="AL114" s="5"/>
      <c r="AM114" s="5">
        <v>26.3</v>
      </c>
      <c r="AN114" s="5">
        <v>18.5</v>
      </c>
      <c r="AO114" s="5">
        <f>'Trends by Age (Crude)'!AS114</f>
        <v>22.3</v>
      </c>
    </row>
    <row r="115" spans="1:41" x14ac:dyDescent="0.25">
      <c r="A115">
        <f t="shared" si="8"/>
        <v>2010</v>
      </c>
      <c r="C115" s="17">
        <v>508.1</v>
      </c>
      <c r="D115" s="17">
        <v>307.7</v>
      </c>
      <c r="E115" s="17">
        <v>407.2</v>
      </c>
      <c r="F115" s="17"/>
      <c r="G115" s="16">
        <f t="shared" si="2"/>
        <v>95.4</v>
      </c>
      <c r="H115" s="16">
        <f t="shared" si="3"/>
        <v>45.2</v>
      </c>
      <c r="I115" s="16">
        <f t="shared" si="4"/>
        <v>70.099999999999994</v>
      </c>
      <c r="J115" s="17"/>
      <c r="K115" s="17">
        <v>38</v>
      </c>
      <c r="L115" s="17">
        <v>11.6</v>
      </c>
      <c r="M115" s="17">
        <v>24.7</v>
      </c>
      <c r="N115" s="17"/>
      <c r="O115" s="17">
        <v>28.7</v>
      </c>
      <c r="P115" s="17">
        <v>11.6</v>
      </c>
      <c r="Q115" s="17">
        <v>20.100000000000001</v>
      </c>
      <c r="R115" s="17"/>
      <c r="S115" s="17">
        <v>28.7</v>
      </c>
      <c r="T115" s="17">
        <v>22</v>
      </c>
      <c r="U115" s="17">
        <v>25.3</v>
      </c>
      <c r="W115" s="17">
        <v>505.9</v>
      </c>
      <c r="X115" s="17">
        <v>311.39999999999998</v>
      </c>
      <c r="Y115" s="32">
        <v>407.1</v>
      </c>
      <c r="Z115" s="17"/>
      <c r="AA115" s="116">
        <f t="shared" si="5"/>
        <v>83.7</v>
      </c>
      <c r="AB115" s="116">
        <f t="shared" si="6"/>
        <v>38.099999999999994</v>
      </c>
      <c r="AC115" s="116">
        <f t="shared" si="7"/>
        <v>60.6</v>
      </c>
      <c r="AD115" s="5"/>
      <c r="AE115" s="5">
        <v>30.4</v>
      </c>
      <c r="AF115" s="5">
        <v>9</v>
      </c>
      <c r="AG115" s="116">
        <f>'Trends by Age (Crude)'!U115</f>
        <v>19.600000000000001</v>
      </c>
      <c r="AH115" s="5"/>
      <c r="AI115" s="5">
        <v>27.8</v>
      </c>
      <c r="AJ115" s="5">
        <v>10.7</v>
      </c>
      <c r="AK115" s="31">
        <f>'Trends by Age (Crude)'!AG115</f>
        <v>19.100000000000001</v>
      </c>
      <c r="AL115" s="5"/>
      <c r="AM115" s="5">
        <v>25.5</v>
      </c>
      <c r="AN115" s="5">
        <v>18.399999999999999</v>
      </c>
      <c r="AO115" s="5">
        <f>'Trends by Age (Crude)'!AS115</f>
        <v>21.9</v>
      </c>
    </row>
    <row r="116" spans="1:41" x14ac:dyDescent="0.25">
      <c r="A116">
        <f t="shared" si="8"/>
        <v>2011</v>
      </c>
      <c r="C116" s="17">
        <v>512.29999999999995</v>
      </c>
      <c r="D116" s="17">
        <v>317.8</v>
      </c>
      <c r="E116" s="17">
        <v>414.4</v>
      </c>
      <c r="F116" s="17"/>
      <c r="G116" s="16">
        <f t="shared" si="2"/>
        <v>98.399999999999991</v>
      </c>
      <c r="H116" s="16">
        <f t="shared" si="3"/>
        <v>49.900000000000006</v>
      </c>
      <c r="I116" s="16">
        <f t="shared" si="4"/>
        <v>74.099999999999994</v>
      </c>
      <c r="J116" s="17"/>
      <c r="K116" s="17">
        <v>38.1</v>
      </c>
      <c r="L116" s="17">
        <v>12.8</v>
      </c>
      <c r="M116" s="17">
        <v>25.4</v>
      </c>
      <c r="N116" s="17"/>
      <c r="O116" s="17">
        <v>29</v>
      </c>
      <c r="P116" s="17">
        <v>13</v>
      </c>
      <c r="Q116" s="17">
        <v>21</v>
      </c>
      <c r="R116" s="17"/>
      <c r="S116" s="17">
        <v>31.3</v>
      </c>
      <c r="T116" s="17">
        <v>24.1</v>
      </c>
      <c r="U116" s="17">
        <v>27.7</v>
      </c>
      <c r="W116" s="17">
        <v>507.3</v>
      </c>
      <c r="X116" s="17">
        <v>315.2</v>
      </c>
      <c r="Y116" s="32">
        <v>409.8</v>
      </c>
      <c r="Z116" s="17"/>
      <c r="AA116" s="116">
        <f t="shared" si="5"/>
        <v>85.800000000000011</v>
      </c>
      <c r="AB116" s="116">
        <f t="shared" si="6"/>
        <v>41.3</v>
      </c>
      <c r="AC116" s="116">
        <f t="shared" si="7"/>
        <v>63.2</v>
      </c>
      <c r="AD116" s="5"/>
      <c r="AE116" s="5">
        <v>30.1</v>
      </c>
      <c r="AF116" s="5">
        <v>9.8000000000000007</v>
      </c>
      <c r="AG116" s="116">
        <f>'Trends by Age (Crude)'!U116</f>
        <v>19.8</v>
      </c>
      <c r="AH116" s="5"/>
      <c r="AI116" s="5">
        <v>28.1</v>
      </c>
      <c r="AJ116" s="5">
        <v>11.8</v>
      </c>
      <c r="AK116" s="31">
        <f>'Trends by Age (Crude)'!AG116</f>
        <v>19.8</v>
      </c>
      <c r="AL116" s="5"/>
      <c r="AM116" s="5">
        <v>27.6</v>
      </c>
      <c r="AN116" s="5">
        <v>19.7</v>
      </c>
      <c r="AO116" s="5">
        <f>'Trends by Age (Crude)'!AS116</f>
        <v>23.6</v>
      </c>
    </row>
    <row r="117" spans="1:41" x14ac:dyDescent="0.25">
      <c r="A117">
        <f t="shared" si="8"/>
        <v>2012</v>
      </c>
      <c r="C117" s="17">
        <v>508</v>
      </c>
      <c r="D117" s="17">
        <v>315.2</v>
      </c>
      <c r="E117" s="17">
        <v>410.9</v>
      </c>
      <c r="F117" s="17"/>
      <c r="G117" s="16">
        <f t="shared" si="2"/>
        <v>99.799999999999983</v>
      </c>
      <c r="H117" s="16">
        <f t="shared" si="3"/>
        <v>50.3</v>
      </c>
      <c r="I117" s="16">
        <f t="shared" si="4"/>
        <v>74.900000000000006</v>
      </c>
      <c r="J117" s="17"/>
      <c r="K117" s="17">
        <v>38.299999999999997</v>
      </c>
      <c r="L117" s="17">
        <v>13.2</v>
      </c>
      <c r="M117" s="17">
        <v>25.7</v>
      </c>
      <c r="N117" s="17"/>
      <c r="O117" s="17">
        <v>30.4</v>
      </c>
      <c r="P117" s="17">
        <v>13.1</v>
      </c>
      <c r="Q117" s="17">
        <v>21.7</v>
      </c>
      <c r="R117" s="17"/>
      <c r="S117" s="17">
        <v>31.1</v>
      </c>
      <c r="T117" s="17">
        <v>24</v>
      </c>
      <c r="U117" s="17">
        <v>27.5</v>
      </c>
      <c r="W117" s="17">
        <v>500.8</v>
      </c>
      <c r="X117" s="17">
        <v>312.7</v>
      </c>
      <c r="Y117" s="32">
        <v>405.4</v>
      </c>
      <c r="Z117" s="17"/>
      <c r="AA117" s="116">
        <f t="shared" si="5"/>
        <v>86.4</v>
      </c>
      <c r="AB117" s="116">
        <f t="shared" si="6"/>
        <v>41.699999999999996</v>
      </c>
      <c r="AC117" s="116">
        <f t="shared" si="7"/>
        <v>63.7</v>
      </c>
      <c r="AD117" s="5"/>
      <c r="AE117" s="5">
        <v>30.2</v>
      </c>
      <c r="AF117" s="5">
        <v>10.199999999999999</v>
      </c>
      <c r="AG117" s="116">
        <f>'Trends by Age (Crude)'!U117</f>
        <v>20</v>
      </c>
      <c r="AH117" s="5"/>
      <c r="AI117" s="5">
        <v>28.7</v>
      </c>
      <c r="AJ117" s="5">
        <v>11.6</v>
      </c>
      <c r="AK117" s="31">
        <f>'Trends by Age (Crude)'!AG117</f>
        <v>20</v>
      </c>
      <c r="AL117" s="5"/>
      <c r="AM117" s="5">
        <v>27.5</v>
      </c>
      <c r="AN117" s="5">
        <v>19.899999999999999</v>
      </c>
      <c r="AO117" s="5">
        <f>'Trends by Age (Crude)'!AS117</f>
        <v>23.7</v>
      </c>
    </row>
    <row r="118" spans="1:41" x14ac:dyDescent="0.25">
      <c r="A118">
        <f t="shared" si="8"/>
        <v>2013</v>
      </c>
      <c r="C118" s="17">
        <v>511.5</v>
      </c>
      <c r="D118" s="17">
        <v>320.5</v>
      </c>
      <c r="E118" s="17">
        <v>415.4</v>
      </c>
      <c r="F118" s="17"/>
      <c r="G118" s="16">
        <f t="shared" si="2"/>
        <v>100.8</v>
      </c>
      <c r="H118" s="16">
        <f t="shared" si="3"/>
        <v>51.4</v>
      </c>
      <c r="I118" s="16">
        <f t="shared" si="4"/>
        <v>75.900000000000006</v>
      </c>
      <c r="J118" s="17"/>
      <c r="K118" s="17">
        <v>38</v>
      </c>
      <c r="L118" s="17">
        <v>13.2</v>
      </c>
      <c r="M118" s="17">
        <v>25.5</v>
      </c>
      <c r="N118" s="17"/>
      <c r="O118" s="17">
        <v>30</v>
      </c>
      <c r="P118" s="17">
        <v>13.5</v>
      </c>
      <c r="Q118" s="17">
        <v>21.7</v>
      </c>
      <c r="R118" s="17"/>
      <c r="S118" s="17">
        <v>32.799999999999997</v>
      </c>
      <c r="T118" s="17">
        <v>24.7</v>
      </c>
      <c r="U118" s="17">
        <v>28.7</v>
      </c>
      <c r="W118" s="17">
        <v>500.7</v>
      </c>
      <c r="X118" s="17">
        <v>314.10000000000002</v>
      </c>
      <c r="Y118" s="32">
        <v>406.1</v>
      </c>
      <c r="Z118" s="17"/>
      <c r="AA118" s="116">
        <f t="shared" si="5"/>
        <v>87.300000000000011</v>
      </c>
      <c r="AB118" s="116">
        <f t="shared" si="6"/>
        <v>41.9</v>
      </c>
      <c r="AC118" s="116">
        <f t="shared" si="7"/>
        <v>64.3</v>
      </c>
      <c r="AD118" s="5"/>
      <c r="AE118" s="5">
        <v>29.6</v>
      </c>
      <c r="AF118" s="5">
        <v>10</v>
      </c>
      <c r="AG118" s="116">
        <f>'Trends by Age (Crude)'!U118</f>
        <v>19.7</v>
      </c>
      <c r="AH118" s="5"/>
      <c r="AI118" s="5">
        <v>28.8</v>
      </c>
      <c r="AJ118" s="5">
        <v>11.7</v>
      </c>
      <c r="AK118" s="31">
        <f>'Trends by Age (Crude)'!AG118</f>
        <v>20.100000000000001</v>
      </c>
      <c r="AL118" s="5"/>
      <c r="AM118" s="5">
        <v>28.9</v>
      </c>
      <c r="AN118" s="5">
        <v>20.2</v>
      </c>
      <c r="AO118" s="5">
        <f>'Trends by Age (Crude)'!AS118</f>
        <v>24.5</v>
      </c>
    </row>
    <row r="119" spans="1:41" x14ac:dyDescent="0.25">
      <c r="A119">
        <f t="shared" si="8"/>
        <v>2014</v>
      </c>
      <c r="C119" s="17">
        <v>511.2</v>
      </c>
      <c r="D119" s="17">
        <v>325.5</v>
      </c>
      <c r="E119" s="17">
        <v>417.8</v>
      </c>
      <c r="F119" s="17"/>
      <c r="G119" s="16">
        <f t="shared" si="2"/>
        <v>104</v>
      </c>
      <c r="H119" s="16">
        <f t="shared" si="3"/>
        <v>53.6</v>
      </c>
      <c r="I119" s="16">
        <f t="shared" si="4"/>
        <v>78.599999999999994</v>
      </c>
      <c r="J119" s="17"/>
      <c r="K119" s="17">
        <v>38.5</v>
      </c>
      <c r="L119" s="17">
        <v>14.2</v>
      </c>
      <c r="M119" s="17">
        <v>26.3</v>
      </c>
      <c r="N119" s="17"/>
      <c r="O119" s="17">
        <v>30.6</v>
      </c>
      <c r="P119" s="17">
        <v>13.9</v>
      </c>
      <c r="Q119" s="17">
        <v>22.2</v>
      </c>
      <c r="R119" s="17"/>
      <c r="S119" s="17">
        <v>34.9</v>
      </c>
      <c r="T119" s="17">
        <v>25.5</v>
      </c>
      <c r="U119" s="17">
        <v>30.1</v>
      </c>
      <c r="W119" s="17">
        <v>496.5</v>
      </c>
      <c r="X119" s="17">
        <v>315.60000000000002</v>
      </c>
      <c r="Y119" s="32">
        <v>404.8</v>
      </c>
      <c r="Z119" s="17"/>
      <c r="AA119" s="116">
        <f t="shared" si="5"/>
        <v>89.4</v>
      </c>
      <c r="AB119" s="116">
        <f t="shared" si="6"/>
        <v>43.3</v>
      </c>
      <c r="AC119" s="116">
        <f t="shared" si="7"/>
        <v>66</v>
      </c>
      <c r="AD119" s="5"/>
      <c r="AE119" s="5">
        <v>30</v>
      </c>
      <c r="AF119" s="5">
        <v>10.7</v>
      </c>
      <c r="AG119" s="116">
        <f>'Trends by Age (Crude)'!U119</f>
        <v>20.2</v>
      </c>
      <c r="AH119" s="5"/>
      <c r="AI119" s="5">
        <v>29</v>
      </c>
      <c r="AJ119" s="5">
        <v>12.1</v>
      </c>
      <c r="AK119" s="31">
        <f>'Trends by Age (Crude)'!AG119</f>
        <v>20.399999999999999</v>
      </c>
      <c r="AL119" s="5"/>
      <c r="AM119" s="5">
        <v>30.4</v>
      </c>
      <c r="AN119" s="5">
        <v>20.5</v>
      </c>
      <c r="AO119" s="5">
        <f>'Trends by Age (Crude)'!AS119</f>
        <v>25.4</v>
      </c>
    </row>
    <row r="120" spans="1:41" x14ac:dyDescent="0.25">
      <c r="A120">
        <f t="shared" si="8"/>
        <v>2015</v>
      </c>
      <c r="C120" s="17">
        <v>510</v>
      </c>
      <c r="D120" s="17">
        <v>327.7</v>
      </c>
      <c r="E120" s="17">
        <v>418.4</v>
      </c>
      <c r="F120" s="17"/>
      <c r="G120" s="16">
        <f t="shared" si="2"/>
        <v>108.7</v>
      </c>
      <c r="H120" s="16">
        <f t="shared" si="3"/>
        <v>56.4</v>
      </c>
      <c r="I120" s="16">
        <f t="shared" si="4"/>
        <v>82.4</v>
      </c>
      <c r="J120" s="17"/>
      <c r="K120" s="17">
        <v>39.200000000000003</v>
      </c>
      <c r="L120" s="17">
        <v>14.2</v>
      </c>
      <c r="M120" s="17">
        <v>26.6</v>
      </c>
      <c r="N120" s="17"/>
      <c r="O120" s="17">
        <v>31.5</v>
      </c>
      <c r="P120" s="17">
        <v>15.3</v>
      </c>
      <c r="Q120" s="17">
        <v>23.4</v>
      </c>
      <c r="R120" s="17"/>
      <c r="S120" s="17">
        <v>38</v>
      </c>
      <c r="T120" s="17">
        <v>26.9</v>
      </c>
      <c r="U120" s="17">
        <v>32.4</v>
      </c>
      <c r="W120" s="17">
        <v>495.6</v>
      </c>
      <c r="X120" s="17">
        <v>315</v>
      </c>
      <c r="Y120" s="32">
        <v>404</v>
      </c>
      <c r="Z120" s="17"/>
      <c r="AA120" s="116">
        <f t="shared" si="5"/>
        <v>93.300000000000011</v>
      </c>
      <c r="AB120" s="116">
        <f t="shared" si="6"/>
        <v>45.5</v>
      </c>
      <c r="AC120" s="116">
        <f t="shared" si="7"/>
        <v>69.099999999999994</v>
      </c>
      <c r="AD120" s="5"/>
      <c r="AE120" s="5">
        <v>30.1</v>
      </c>
      <c r="AF120" s="5">
        <v>10.7</v>
      </c>
      <c r="AG120" s="116">
        <f>'Trends by Age (Crude)'!U120</f>
        <v>20.3</v>
      </c>
      <c r="AH120" s="5"/>
      <c r="AI120" s="5">
        <v>30.1</v>
      </c>
      <c r="AJ120" s="5">
        <v>13.2</v>
      </c>
      <c r="AK120" s="31">
        <f>'Trends by Age (Crude)'!AG120</f>
        <v>21.5</v>
      </c>
      <c r="AL120" s="5"/>
      <c r="AM120" s="5">
        <v>33.1</v>
      </c>
      <c r="AN120" s="5">
        <v>21.6</v>
      </c>
      <c r="AO120" s="5">
        <f>'Trends by Age (Crude)'!AS120</f>
        <v>27.3</v>
      </c>
    </row>
    <row r="121" spans="1:41" x14ac:dyDescent="0.25">
      <c r="A121">
        <f t="shared" si="8"/>
        <v>2016</v>
      </c>
      <c r="C121" s="17">
        <v>513.29999999999995</v>
      </c>
      <c r="D121" s="17">
        <v>327.5</v>
      </c>
      <c r="E121" s="17">
        <v>420</v>
      </c>
      <c r="F121" s="17"/>
      <c r="G121" s="16">
        <f t="shared" si="2"/>
        <v>115.2</v>
      </c>
      <c r="H121" s="16">
        <f t="shared" si="3"/>
        <v>58.5</v>
      </c>
      <c r="I121" s="16">
        <f t="shared" si="4"/>
        <v>86.7</v>
      </c>
      <c r="J121" s="17"/>
      <c r="K121" s="17">
        <v>38.200000000000003</v>
      </c>
      <c r="L121" s="17">
        <v>14.2</v>
      </c>
      <c r="M121" s="17">
        <v>26.1</v>
      </c>
      <c r="N121" s="17"/>
      <c r="O121" s="17">
        <v>31.7</v>
      </c>
      <c r="P121" s="17">
        <v>15.4</v>
      </c>
      <c r="Q121" s="17">
        <v>23.5</v>
      </c>
      <c r="R121" s="17"/>
      <c r="S121" s="17">
        <v>45.3</v>
      </c>
      <c r="T121" s="17">
        <v>28.9</v>
      </c>
      <c r="U121" s="17">
        <v>37.1</v>
      </c>
      <c r="W121" s="17">
        <v>497.9</v>
      </c>
      <c r="X121" s="17">
        <v>315.60000000000002</v>
      </c>
      <c r="Y121" s="32">
        <v>405.5</v>
      </c>
      <c r="Z121" s="17"/>
      <c r="AA121" s="116">
        <f t="shared" si="5"/>
        <v>100.19999999999999</v>
      </c>
      <c r="AB121" s="116">
        <f t="shared" si="6"/>
        <v>46.8</v>
      </c>
      <c r="AC121" s="116">
        <f t="shared" si="7"/>
        <v>73.199999999999989</v>
      </c>
      <c r="AD121" s="5"/>
      <c r="AE121" s="5">
        <v>29.4</v>
      </c>
      <c r="AF121" s="5">
        <v>10.3</v>
      </c>
      <c r="AG121" s="116">
        <f>'Trends by Age (Crude)'!U121</f>
        <v>19.7</v>
      </c>
      <c r="AH121" s="5"/>
      <c r="AI121" s="5">
        <v>29.9</v>
      </c>
      <c r="AJ121" s="5">
        <v>13.1</v>
      </c>
      <c r="AK121" s="31">
        <f>'Trends by Age (Crude)'!AG121</f>
        <v>21.4</v>
      </c>
      <c r="AL121" s="5"/>
      <c r="AM121" s="5">
        <v>40.9</v>
      </c>
      <c r="AN121" s="5">
        <v>23.4</v>
      </c>
      <c r="AO121" s="5">
        <f>'Trends by Age (Crude)'!AS121</f>
        <v>32.1</v>
      </c>
    </row>
    <row r="122" spans="1:41" s="10" customFormat="1" x14ac:dyDescent="0.25">
      <c r="A122" s="54">
        <v>2017</v>
      </c>
      <c r="B122" s="3"/>
      <c r="C122" s="18">
        <v>510</v>
      </c>
      <c r="D122" s="18">
        <v>323.89999999999998</v>
      </c>
      <c r="E122" s="18">
        <v>416.7</v>
      </c>
      <c r="F122" s="18"/>
      <c r="G122" s="114">
        <f>K122+O122+S122</f>
        <v>123.3</v>
      </c>
      <c r="H122" s="114">
        <f t="shared" ref="H122:I122" si="9">L122+P122+T122</f>
        <v>60.2</v>
      </c>
      <c r="I122" s="114">
        <f t="shared" si="9"/>
        <v>91.6</v>
      </c>
      <c r="J122" s="18"/>
      <c r="K122" s="18">
        <v>39.5</v>
      </c>
      <c r="L122" s="18">
        <v>14.2</v>
      </c>
      <c r="M122" s="18">
        <v>26.8</v>
      </c>
      <c r="N122" s="18"/>
      <c r="O122" s="18">
        <v>33</v>
      </c>
      <c r="P122" s="18">
        <v>15.7</v>
      </c>
      <c r="Q122" s="18">
        <v>24.3</v>
      </c>
      <c r="R122" s="18"/>
      <c r="S122" s="18">
        <v>50.8</v>
      </c>
      <c r="T122" s="18">
        <v>30.3</v>
      </c>
      <c r="U122" s="18">
        <v>40.5</v>
      </c>
      <c r="W122" s="18">
        <v>496.5</v>
      </c>
      <c r="X122" s="18">
        <v>309</v>
      </c>
      <c r="Y122" s="120">
        <v>401.5</v>
      </c>
      <c r="Z122" s="18"/>
      <c r="AA122" s="117">
        <f t="shared" si="5"/>
        <v>107.4</v>
      </c>
      <c r="AB122" s="117">
        <f t="shared" si="6"/>
        <v>48.1</v>
      </c>
      <c r="AC122" s="117">
        <f t="shared" si="7"/>
        <v>77.400000000000006</v>
      </c>
      <c r="AD122" s="14"/>
      <c r="AE122" s="14">
        <v>30.3</v>
      </c>
      <c r="AF122" s="14">
        <v>10.4</v>
      </c>
      <c r="AG122" s="117">
        <f>'Trends by Age (Crude)'!U122</f>
        <v>20.2</v>
      </c>
      <c r="AH122" s="14"/>
      <c r="AI122" s="14">
        <v>30.6</v>
      </c>
      <c r="AJ122" s="14">
        <v>13.2</v>
      </c>
      <c r="AK122" s="118">
        <f>'Trends by Age (Crude)'!AG122</f>
        <v>21.8</v>
      </c>
      <c r="AL122" s="14"/>
      <c r="AM122" s="14">
        <v>46.5</v>
      </c>
      <c r="AN122" s="14">
        <v>24.5</v>
      </c>
      <c r="AO122" s="14">
        <f>'Trends by Age (Crude)'!AS122</f>
        <v>35.4</v>
      </c>
    </row>
    <row r="123" spans="1:41" x14ac:dyDescent="0.25">
      <c r="A123" t="s">
        <v>185</v>
      </c>
    </row>
  </sheetData>
  <mergeCells count="12">
    <mergeCell ref="AE3:AG3"/>
    <mergeCell ref="AI3:AK3"/>
    <mergeCell ref="W2:AO2"/>
    <mergeCell ref="AM3:AO3"/>
    <mergeCell ref="C2:U2"/>
    <mergeCell ref="S3:U3"/>
    <mergeCell ref="O3:Q3"/>
    <mergeCell ref="C3:E3"/>
    <mergeCell ref="K3:M3"/>
    <mergeCell ref="G3:I3"/>
    <mergeCell ref="W3:Y3"/>
    <mergeCell ref="AA3:A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125"/>
  <sheetViews>
    <sheetView workbookViewId="0">
      <pane xSplit="1" ySplit="4" topLeftCell="B5" activePane="bottomRight" state="frozen"/>
      <selection pane="topRight" activeCell="B1" sqref="B1"/>
      <selection pane="bottomLeft" activeCell="A4" sqref="A4"/>
      <selection pane="bottomRight"/>
    </sheetView>
  </sheetViews>
  <sheetFormatPr defaultColWidth="9.140625" defaultRowHeight="15" x14ac:dyDescent="0.25"/>
  <cols>
    <col min="1" max="1" width="9.140625" style="24" customWidth="1"/>
    <col min="2" max="2" width="3.28515625" style="24" customWidth="1"/>
    <col min="3" max="3" width="9.140625" style="25"/>
    <col min="4" max="4" width="9.140625" style="24" customWidth="1"/>
    <col min="5" max="9" width="9.140625" style="24"/>
    <col min="10" max="10" width="9.140625" style="26"/>
    <col min="11" max="13" width="9.140625" style="24"/>
    <col min="14" max="14" width="3.28515625" style="24" customWidth="1"/>
    <col min="15" max="15" width="9.140625" style="25"/>
    <col min="16" max="16" width="9.140625" style="24" customWidth="1"/>
    <col min="17" max="21" width="9.140625" style="24"/>
    <col min="22" max="22" width="9.140625" style="26"/>
    <col min="23" max="25" width="9.140625" style="24"/>
    <col min="26" max="26" width="3.28515625" style="24" customWidth="1"/>
    <col min="27" max="27" width="9.140625" style="25"/>
    <col min="28" max="33" width="9.140625" style="24"/>
    <col min="34" max="34" width="9.140625" style="26"/>
    <col min="35" max="37" width="9.140625" style="24"/>
    <col min="38" max="38" width="3.28515625" style="24" customWidth="1"/>
    <col min="39" max="39" width="9.140625" style="25"/>
    <col min="40" max="45" width="9.140625" style="24"/>
    <col min="46" max="46" width="9.140625" style="26"/>
    <col min="47" max="16384" width="9.140625" style="24"/>
  </cols>
  <sheetData>
    <row r="2" spans="1:49" x14ac:dyDescent="0.25">
      <c r="A2" s="25"/>
      <c r="C2" s="80" t="s">
        <v>67</v>
      </c>
      <c r="D2" s="25"/>
      <c r="E2" s="25"/>
      <c r="F2" s="25"/>
      <c r="G2" s="25"/>
      <c r="H2" s="25"/>
      <c r="I2" s="25"/>
      <c r="J2" s="33"/>
      <c r="K2" s="25"/>
      <c r="L2" s="25"/>
      <c r="M2" s="25"/>
      <c r="P2" s="25"/>
      <c r="Q2" s="25"/>
      <c r="R2" s="25"/>
      <c r="S2" s="25"/>
      <c r="T2" s="25"/>
      <c r="U2" s="25"/>
      <c r="V2" s="33"/>
      <c r="W2" s="25"/>
      <c r="X2" s="25"/>
      <c r="Y2" s="25"/>
    </row>
    <row r="3" spans="1:49" x14ac:dyDescent="0.25">
      <c r="A3" s="26"/>
      <c r="B3" s="26"/>
      <c r="C3" s="137" t="s">
        <v>24</v>
      </c>
      <c r="D3" s="137"/>
      <c r="E3" s="137"/>
      <c r="F3" s="137"/>
      <c r="G3" s="137"/>
      <c r="H3" s="137"/>
      <c r="I3" s="137"/>
      <c r="J3" s="137"/>
      <c r="K3" s="137"/>
      <c r="L3" s="137"/>
      <c r="M3" s="137"/>
      <c r="O3" s="136" t="s">
        <v>1</v>
      </c>
      <c r="P3" s="136"/>
      <c r="Q3" s="136"/>
      <c r="R3" s="136"/>
      <c r="S3" s="136"/>
      <c r="T3" s="136"/>
      <c r="U3" s="136"/>
      <c r="V3" s="136"/>
      <c r="W3" s="136"/>
      <c r="X3" s="136"/>
      <c r="Y3" s="136"/>
      <c r="AA3" s="135" t="s">
        <v>72</v>
      </c>
      <c r="AB3" s="135"/>
      <c r="AC3" s="135"/>
      <c r="AD3" s="135"/>
      <c r="AE3" s="135"/>
      <c r="AF3" s="135"/>
      <c r="AG3" s="135"/>
      <c r="AH3" s="135"/>
      <c r="AI3" s="135"/>
      <c r="AJ3" s="135"/>
      <c r="AK3" s="135"/>
      <c r="AM3" s="135" t="s">
        <v>184</v>
      </c>
      <c r="AN3" s="135"/>
      <c r="AO3" s="135"/>
      <c r="AP3" s="135"/>
      <c r="AQ3" s="135"/>
      <c r="AR3" s="135"/>
      <c r="AS3" s="135"/>
      <c r="AT3" s="135"/>
      <c r="AU3" s="135"/>
      <c r="AV3" s="135"/>
      <c r="AW3" s="135"/>
    </row>
    <row r="4" spans="1:49" s="46" customFormat="1" ht="30" x14ac:dyDescent="0.25">
      <c r="A4" s="63" t="s">
        <v>0</v>
      </c>
      <c r="B4" s="27"/>
      <c r="C4" s="84" t="s">
        <v>2</v>
      </c>
      <c r="D4" s="84" t="s">
        <v>236</v>
      </c>
      <c r="E4" s="84" t="s">
        <v>237</v>
      </c>
      <c r="F4" s="84" t="s">
        <v>190</v>
      </c>
      <c r="G4" s="85" t="s">
        <v>3</v>
      </c>
      <c r="H4" s="84" t="s">
        <v>4</v>
      </c>
      <c r="I4" s="84" t="s">
        <v>5</v>
      </c>
      <c r="J4" s="84" t="s">
        <v>6</v>
      </c>
      <c r="K4" s="84" t="s">
        <v>7</v>
      </c>
      <c r="L4" s="84" t="s">
        <v>8</v>
      </c>
      <c r="M4" s="84" t="s">
        <v>9</v>
      </c>
      <c r="N4" s="84"/>
      <c r="O4" s="84" t="s">
        <v>2</v>
      </c>
      <c r="P4" s="84" t="s">
        <v>236</v>
      </c>
      <c r="Q4" s="84" t="s">
        <v>237</v>
      </c>
      <c r="R4" s="84" t="s">
        <v>190</v>
      </c>
      <c r="S4" s="85" t="s">
        <v>3</v>
      </c>
      <c r="T4" s="84" t="s">
        <v>4</v>
      </c>
      <c r="U4" s="84" t="s">
        <v>5</v>
      </c>
      <c r="V4" s="84" t="s">
        <v>6</v>
      </c>
      <c r="W4" s="84" t="s">
        <v>7</v>
      </c>
      <c r="X4" s="84" t="s">
        <v>8</v>
      </c>
      <c r="Y4" s="84" t="s">
        <v>9</v>
      </c>
      <c r="Z4" s="84"/>
      <c r="AA4" s="86" t="s">
        <v>2</v>
      </c>
      <c r="AB4" s="84" t="s">
        <v>236</v>
      </c>
      <c r="AC4" s="84" t="s">
        <v>237</v>
      </c>
      <c r="AD4" s="84" t="s">
        <v>190</v>
      </c>
      <c r="AE4" s="87" t="s">
        <v>3</v>
      </c>
      <c r="AF4" s="86" t="s">
        <v>4</v>
      </c>
      <c r="AG4" s="86" t="s">
        <v>5</v>
      </c>
      <c r="AH4" s="86" t="s">
        <v>6</v>
      </c>
      <c r="AI4" s="86" t="s">
        <v>7</v>
      </c>
      <c r="AJ4" s="86" t="s">
        <v>8</v>
      </c>
      <c r="AK4" s="86" t="s">
        <v>9</v>
      </c>
      <c r="AL4" s="84"/>
      <c r="AM4" s="86" t="s">
        <v>2</v>
      </c>
      <c r="AN4" s="84" t="s">
        <v>236</v>
      </c>
      <c r="AO4" s="84" t="s">
        <v>237</v>
      </c>
      <c r="AP4" s="84" t="s">
        <v>190</v>
      </c>
      <c r="AQ4" s="87" t="s">
        <v>3</v>
      </c>
      <c r="AR4" s="86" t="s">
        <v>4</v>
      </c>
      <c r="AS4" s="86" t="s">
        <v>5</v>
      </c>
      <c r="AT4" s="86" t="s">
        <v>6</v>
      </c>
      <c r="AU4" s="86" t="s">
        <v>7</v>
      </c>
      <c r="AV4" s="86" t="s">
        <v>8</v>
      </c>
      <c r="AW4" s="86" t="s">
        <v>9</v>
      </c>
    </row>
    <row r="5" spans="1:49" x14ac:dyDescent="0.25">
      <c r="A5">
        <v>1900</v>
      </c>
      <c r="C5" s="4"/>
      <c r="D5" s="4"/>
      <c r="E5" s="4"/>
      <c r="F5" s="4"/>
      <c r="G5" s="4"/>
      <c r="H5" s="4"/>
      <c r="I5" s="4"/>
      <c r="J5" s="4"/>
      <c r="K5" s="4"/>
      <c r="L5" s="4"/>
      <c r="M5" s="4"/>
      <c r="N5" s="72"/>
      <c r="O5" s="4">
        <v>0</v>
      </c>
      <c r="P5" s="4">
        <v>0</v>
      </c>
      <c r="Q5" s="4">
        <v>0.18418367427485574</v>
      </c>
      <c r="R5" s="4">
        <v>6.8083979570500421</v>
      </c>
      <c r="S5" s="4">
        <v>11.15125499040216</v>
      </c>
      <c r="T5" s="4">
        <v>15.783409340351909</v>
      </c>
      <c r="U5" s="4">
        <v>19.866387973649562</v>
      </c>
      <c r="V5" s="4">
        <v>23.489238493269212</v>
      </c>
      <c r="W5" s="4">
        <v>26.107734132457018</v>
      </c>
      <c r="X5" s="4">
        <v>29.185570956945597</v>
      </c>
      <c r="Y5" s="4">
        <v>21.655958998050963</v>
      </c>
      <c r="Z5" s="72"/>
      <c r="AA5" s="24"/>
      <c r="AH5" s="24"/>
      <c r="AL5" s="2"/>
      <c r="AM5" s="4"/>
      <c r="AN5" s="4"/>
      <c r="AO5" s="4"/>
      <c r="AP5" s="4"/>
      <c r="AQ5" s="4"/>
      <c r="AR5" s="4"/>
      <c r="AS5" s="4"/>
      <c r="AT5" s="4"/>
      <c r="AU5" s="4"/>
      <c r="AV5" s="4"/>
      <c r="AW5" s="4"/>
    </row>
    <row r="6" spans="1:49" x14ac:dyDescent="0.25">
      <c r="A6">
        <f t="shared" ref="A6:A69" si="0">A5+1</f>
        <v>1901</v>
      </c>
      <c r="C6" s="4"/>
      <c r="D6" s="4"/>
      <c r="E6" s="4"/>
      <c r="F6" s="4"/>
      <c r="G6" s="4"/>
      <c r="H6" s="4"/>
      <c r="I6" s="4"/>
      <c r="J6" s="4"/>
      <c r="K6" s="4"/>
      <c r="L6" s="4"/>
      <c r="M6" s="4"/>
      <c r="N6" s="72"/>
      <c r="O6" s="4">
        <v>0</v>
      </c>
      <c r="P6" s="4">
        <v>0</v>
      </c>
      <c r="Q6" s="4">
        <v>0.23475641804483899</v>
      </c>
      <c r="R6" s="4">
        <v>6.7550975157930209</v>
      </c>
      <c r="S6" s="4">
        <v>11.381042702183088</v>
      </c>
      <c r="T6" s="4">
        <v>15.368059642434085</v>
      </c>
      <c r="U6" s="4">
        <v>20.54346521168566</v>
      </c>
      <c r="V6" s="4">
        <v>25.579061801065951</v>
      </c>
      <c r="W6" s="4">
        <v>25.572874307226641</v>
      </c>
      <c r="X6" s="4">
        <v>29.225961646545713</v>
      </c>
      <c r="Y6" s="4">
        <v>19.088978501037964</v>
      </c>
      <c r="Z6" s="72"/>
      <c r="AA6" s="24"/>
      <c r="AH6" s="24"/>
      <c r="AL6" s="2"/>
      <c r="AM6" s="4"/>
      <c r="AN6" s="4"/>
      <c r="AO6" s="4"/>
      <c r="AP6" s="4"/>
      <c r="AQ6" s="4"/>
      <c r="AR6" s="4"/>
      <c r="AS6" s="4"/>
      <c r="AT6" s="4"/>
      <c r="AU6" s="4"/>
      <c r="AV6" s="4"/>
      <c r="AW6" s="4"/>
    </row>
    <row r="7" spans="1:49" x14ac:dyDescent="0.25">
      <c r="A7">
        <f t="shared" si="0"/>
        <v>1902</v>
      </c>
      <c r="C7" s="4"/>
      <c r="D7" s="4"/>
      <c r="E7" s="4"/>
      <c r="F7" s="4"/>
      <c r="G7" s="4"/>
      <c r="H7" s="4"/>
      <c r="I7" s="4"/>
      <c r="J7" s="4"/>
      <c r="K7" s="4"/>
      <c r="L7" s="4"/>
      <c r="M7" s="4"/>
      <c r="N7" s="72"/>
      <c r="O7" s="4">
        <v>0</v>
      </c>
      <c r="P7" s="4">
        <v>0</v>
      </c>
      <c r="Q7" s="4">
        <v>0.20642124900337241</v>
      </c>
      <c r="R7" s="4">
        <v>7.3546667179500913</v>
      </c>
      <c r="S7" s="4">
        <v>10.281825392811831</v>
      </c>
      <c r="T7" s="4">
        <v>16.059627957809216</v>
      </c>
      <c r="U7" s="4">
        <v>19.954009796155898</v>
      </c>
      <c r="V7" s="4">
        <v>24.34641920955811</v>
      </c>
      <c r="W7" s="4">
        <v>25.521965355990254</v>
      </c>
      <c r="X7" s="4">
        <v>30.276736758543027</v>
      </c>
      <c r="Y7" s="4">
        <v>35.265904923120324</v>
      </c>
      <c r="Z7" s="72"/>
      <c r="AA7" s="24"/>
      <c r="AH7" s="24"/>
      <c r="AL7" s="2"/>
      <c r="AM7" s="4"/>
      <c r="AN7" s="4"/>
      <c r="AO7" s="4"/>
      <c r="AP7" s="4"/>
      <c r="AQ7" s="4"/>
      <c r="AR7" s="4"/>
      <c r="AS7" s="4"/>
      <c r="AT7" s="4"/>
      <c r="AU7" s="4"/>
      <c r="AV7" s="4"/>
      <c r="AW7" s="4"/>
    </row>
    <row r="8" spans="1:49" x14ac:dyDescent="0.25">
      <c r="A8">
        <f t="shared" si="0"/>
        <v>1903</v>
      </c>
      <c r="C8" s="4"/>
      <c r="D8" s="4"/>
      <c r="E8" s="4"/>
      <c r="F8" s="4"/>
      <c r="G8" s="4"/>
      <c r="H8" s="4"/>
      <c r="I8" s="4"/>
      <c r="J8" s="4"/>
      <c r="K8" s="4"/>
      <c r="L8" s="4"/>
      <c r="M8" s="4"/>
      <c r="N8" s="72"/>
      <c r="O8" s="4">
        <v>0</v>
      </c>
      <c r="P8" s="4">
        <v>0</v>
      </c>
      <c r="Q8" s="4">
        <v>0.17866864801689286</v>
      </c>
      <c r="R8" s="4">
        <v>6.5719624796982394</v>
      </c>
      <c r="S8" s="4">
        <v>13.275533000281452</v>
      </c>
      <c r="T8" s="4">
        <v>18.884045767497152</v>
      </c>
      <c r="U8" s="4">
        <v>22.865703416057244</v>
      </c>
      <c r="V8" s="4">
        <v>22.97943723358215</v>
      </c>
      <c r="W8" s="4">
        <v>27.874921054722375</v>
      </c>
      <c r="X8" s="4">
        <v>24.361155955030032</v>
      </c>
      <c r="Y8" s="4">
        <v>27.703389047926866</v>
      </c>
      <c r="Z8" s="72"/>
      <c r="AA8" s="24"/>
      <c r="AH8" s="24"/>
      <c r="AL8" s="2"/>
      <c r="AM8" s="4"/>
      <c r="AN8" s="4"/>
      <c r="AO8" s="4"/>
      <c r="AP8" s="4"/>
      <c r="AQ8" s="4"/>
      <c r="AR8" s="4"/>
      <c r="AS8" s="4"/>
      <c r="AT8" s="4"/>
      <c r="AU8" s="4"/>
      <c r="AV8" s="4"/>
      <c r="AW8" s="4"/>
    </row>
    <row r="9" spans="1:49" x14ac:dyDescent="0.25">
      <c r="A9">
        <f t="shared" si="0"/>
        <v>1904</v>
      </c>
      <c r="C9" s="4"/>
      <c r="D9" s="4"/>
      <c r="E9" s="4"/>
      <c r="F9" s="4"/>
      <c r="G9" s="4"/>
      <c r="H9" s="4"/>
      <c r="I9" s="4"/>
      <c r="J9" s="4"/>
      <c r="K9" s="4"/>
      <c r="L9" s="4"/>
      <c r="M9" s="4"/>
      <c r="N9" s="72"/>
      <c r="O9" s="4">
        <v>0</v>
      </c>
      <c r="P9" s="4">
        <v>0</v>
      </c>
      <c r="Q9" s="4">
        <v>0.22706870947769656</v>
      </c>
      <c r="R9" s="4">
        <v>8.5026232213372452</v>
      </c>
      <c r="S9" s="4">
        <v>13.988370749074553</v>
      </c>
      <c r="T9" s="4">
        <v>17.161657089228168</v>
      </c>
      <c r="U9" s="4">
        <v>25.301286956922517</v>
      </c>
      <c r="V9" s="4">
        <v>27.874186469267201</v>
      </c>
      <c r="W9" s="4">
        <v>27.719515462869708</v>
      </c>
      <c r="X9" s="4">
        <v>32.178943529529541</v>
      </c>
      <c r="Y9" s="4">
        <v>22.579989613204777</v>
      </c>
      <c r="Z9" s="72"/>
      <c r="AA9" s="24"/>
      <c r="AH9" s="24"/>
      <c r="AL9" s="2"/>
      <c r="AM9" s="4"/>
      <c r="AN9" s="4"/>
      <c r="AO9" s="4"/>
      <c r="AP9" s="4"/>
      <c r="AQ9" s="4"/>
      <c r="AR9" s="4"/>
      <c r="AS9" s="4"/>
      <c r="AT9" s="4"/>
      <c r="AU9" s="4"/>
      <c r="AV9" s="4"/>
      <c r="AW9" s="4"/>
    </row>
    <row r="10" spans="1:49" x14ac:dyDescent="0.25">
      <c r="A10">
        <f t="shared" si="0"/>
        <v>1905</v>
      </c>
      <c r="C10" s="4"/>
      <c r="D10" s="4"/>
      <c r="E10" s="4"/>
      <c r="F10" s="4"/>
      <c r="G10" s="4"/>
      <c r="H10" s="4"/>
      <c r="I10" s="4"/>
      <c r="J10" s="4"/>
      <c r="K10" s="4"/>
      <c r="L10" s="4"/>
      <c r="M10" s="4"/>
      <c r="N10" s="72"/>
      <c r="O10" s="4">
        <v>0</v>
      </c>
      <c r="P10" s="4">
        <v>0</v>
      </c>
      <c r="Q10" s="4">
        <v>0.32415226079994297</v>
      </c>
      <c r="R10" s="4">
        <v>9.4492200618631674</v>
      </c>
      <c r="S10" s="4">
        <v>14.911537239114313</v>
      </c>
      <c r="T10" s="4">
        <v>19.643745240990647</v>
      </c>
      <c r="U10" s="4">
        <v>26.463990769808088</v>
      </c>
      <c r="V10" s="4">
        <v>30.272891659227657</v>
      </c>
      <c r="W10" s="4">
        <v>32.999939414173731</v>
      </c>
      <c r="X10" s="4">
        <v>37.855818404237048</v>
      </c>
      <c r="Y10" s="4">
        <v>57.132811813307555</v>
      </c>
      <c r="Z10" s="72"/>
      <c r="AA10" s="24"/>
      <c r="AH10" s="24"/>
      <c r="AL10" s="2"/>
      <c r="AM10" s="4"/>
      <c r="AN10" s="4"/>
      <c r="AO10" s="4"/>
      <c r="AP10" s="4"/>
      <c r="AQ10" s="4"/>
      <c r="AR10" s="4"/>
      <c r="AS10" s="4"/>
      <c r="AT10" s="4"/>
      <c r="AU10" s="4"/>
      <c r="AV10" s="4"/>
      <c r="AW10" s="4"/>
    </row>
    <row r="11" spans="1:49" x14ac:dyDescent="0.25">
      <c r="A11">
        <f t="shared" si="0"/>
        <v>1906</v>
      </c>
      <c r="C11" s="4"/>
      <c r="D11" s="4"/>
      <c r="E11" s="4"/>
      <c r="F11" s="4"/>
      <c r="G11" s="4"/>
      <c r="H11" s="4"/>
      <c r="I11" s="4"/>
      <c r="J11" s="4"/>
      <c r="K11" s="4"/>
      <c r="L11" s="4"/>
      <c r="M11" s="4"/>
      <c r="N11" s="72"/>
      <c r="O11" s="4">
        <v>0</v>
      </c>
      <c r="P11" s="4">
        <v>0</v>
      </c>
      <c r="Q11" s="4">
        <v>0.26981925601625517</v>
      </c>
      <c r="R11" s="4">
        <v>8.0064251171388374</v>
      </c>
      <c r="S11" s="4">
        <v>14.112699352518206</v>
      </c>
      <c r="T11" s="4">
        <v>19.796384299915008</v>
      </c>
      <c r="U11" s="4">
        <v>26.491969205056026</v>
      </c>
      <c r="V11" s="4">
        <v>30.466953903155314</v>
      </c>
      <c r="W11" s="4">
        <v>31.409814786213694</v>
      </c>
      <c r="X11" s="4">
        <v>31.028572952295992</v>
      </c>
      <c r="Y11" s="4">
        <v>29.698636988870827</v>
      </c>
      <c r="Z11" s="72"/>
      <c r="AA11" s="24"/>
      <c r="AH11" s="24"/>
      <c r="AL11" s="2"/>
      <c r="AM11" s="4"/>
      <c r="AN11" s="4"/>
      <c r="AO11" s="4"/>
      <c r="AP11" s="4"/>
      <c r="AQ11" s="4"/>
      <c r="AR11" s="4"/>
      <c r="AS11" s="4"/>
      <c r="AT11" s="4"/>
      <c r="AU11" s="4"/>
      <c r="AV11" s="4"/>
      <c r="AW11" s="4"/>
    </row>
    <row r="12" spans="1:49" x14ac:dyDescent="0.25">
      <c r="A12">
        <f t="shared" si="0"/>
        <v>1907</v>
      </c>
      <c r="C12" s="4"/>
      <c r="D12" s="4"/>
      <c r="E12" s="4"/>
      <c r="F12" s="4"/>
      <c r="G12" s="4"/>
      <c r="H12" s="4"/>
      <c r="I12" s="4"/>
      <c r="J12" s="4"/>
      <c r="K12" s="4"/>
      <c r="L12" s="4"/>
      <c r="M12" s="4"/>
      <c r="N12" s="72"/>
      <c r="O12" s="4">
        <v>0</v>
      </c>
      <c r="P12" s="4">
        <v>0</v>
      </c>
      <c r="Q12" s="4">
        <v>0.265852927345679</v>
      </c>
      <c r="R12" s="4">
        <v>10.764360982160394</v>
      </c>
      <c r="S12" s="4">
        <v>17.027778059541685</v>
      </c>
      <c r="T12" s="4">
        <v>21.069820116410757</v>
      </c>
      <c r="U12" s="4">
        <v>28.365275376853994</v>
      </c>
      <c r="V12" s="4">
        <v>33.623247909818708</v>
      </c>
      <c r="W12" s="4">
        <v>35.542827838158274</v>
      </c>
      <c r="X12" s="4">
        <v>32.664886667045387</v>
      </c>
      <c r="Y12" s="4">
        <v>25.687130747495505</v>
      </c>
      <c r="Z12" s="72"/>
      <c r="AA12" s="24"/>
      <c r="AH12" s="24"/>
      <c r="AL12" s="2"/>
      <c r="AM12" s="4"/>
      <c r="AN12" s="4"/>
      <c r="AO12" s="4"/>
      <c r="AP12" s="4"/>
      <c r="AQ12" s="4"/>
      <c r="AR12" s="4"/>
      <c r="AS12" s="4"/>
      <c r="AT12" s="4"/>
      <c r="AU12" s="4"/>
      <c r="AV12" s="4"/>
      <c r="AW12" s="4"/>
    </row>
    <row r="13" spans="1:49" x14ac:dyDescent="0.25">
      <c r="A13">
        <f t="shared" si="0"/>
        <v>1908</v>
      </c>
      <c r="C13" s="4"/>
      <c r="D13" s="4"/>
      <c r="E13" s="4"/>
      <c r="F13" s="4"/>
      <c r="G13" s="4"/>
      <c r="H13" s="4"/>
      <c r="I13" s="4"/>
      <c r="J13" s="4"/>
      <c r="K13" s="4"/>
      <c r="L13" s="4"/>
      <c r="M13" s="4"/>
      <c r="N13" s="72"/>
      <c r="O13" s="4">
        <v>0</v>
      </c>
      <c r="P13" s="4">
        <v>0</v>
      </c>
      <c r="Q13" s="4">
        <v>0.25152153059235416</v>
      </c>
      <c r="R13" s="4">
        <v>11.333097633822735</v>
      </c>
      <c r="S13" s="4">
        <v>19.434431224692577</v>
      </c>
      <c r="T13" s="4">
        <v>25.239806077879322</v>
      </c>
      <c r="U13" s="4">
        <v>36.011202672250754</v>
      </c>
      <c r="V13" s="4">
        <v>40.18078762120664</v>
      </c>
      <c r="W13" s="4">
        <v>35.65029799992687</v>
      </c>
      <c r="X13" s="4">
        <v>34.253309567456824</v>
      </c>
      <c r="Y13" s="4">
        <v>33.15386043550911</v>
      </c>
      <c r="Z13" s="72"/>
      <c r="AA13" s="24"/>
      <c r="AH13" s="24"/>
      <c r="AL13" s="2"/>
      <c r="AM13" s="4"/>
      <c r="AN13" s="4"/>
      <c r="AO13" s="4"/>
      <c r="AP13" s="4"/>
      <c r="AQ13" s="4"/>
      <c r="AR13" s="4"/>
      <c r="AS13" s="4"/>
      <c r="AT13" s="4"/>
      <c r="AU13" s="4"/>
      <c r="AV13" s="4"/>
      <c r="AW13" s="4"/>
    </row>
    <row r="14" spans="1:49" x14ac:dyDescent="0.25">
      <c r="A14" s="3">
        <f t="shared" si="0"/>
        <v>1909</v>
      </c>
      <c r="C14" s="4"/>
      <c r="D14" s="4"/>
      <c r="E14" s="4"/>
      <c r="F14" s="4"/>
      <c r="G14" s="4"/>
      <c r="H14" s="4"/>
      <c r="I14" s="4"/>
      <c r="J14" s="4"/>
      <c r="K14" s="4"/>
      <c r="L14" s="4"/>
      <c r="M14" s="4"/>
      <c r="N14" s="72"/>
      <c r="O14" s="4">
        <v>0</v>
      </c>
      <c r="P14" s="4">
        <v>0</v>
      </c>
      <c r="Q14" s="4">
        <v>0.31988673056937256</v>
      </c>
      <c r="R14" s="4">
        <v>10.537485149841855</v>
      </c>
      <c r="S14" s="4">
        <v>18.119179588594179</v>
      </c>
      <c r="T14" s="4">
        <v>23.779688827645078</v>
      </c>
      <c r="U14" s="4">
        <v>33.685041921045965</v>
      </c>
      <c r="V14" s="4">
        <v>37.49622239550493</v>
      </c>
      <c r="W14" s="4">
        <v>35.866127714830249</v>
      </c>
      <c r="X14" s="4">
        <v>33.974488247915652</v>
      </c>
      <c r="Y14" s="4">
        <v>30.533315239516895</v>
      </c>
      <c r="Z14" s="72"/>
      <c r="AA14" s="24"/>
      <c r="AH14" s="24"/>
      <c r="AL14" s="2"/>
      <c r="AM14" s="4"/>
      <c r="AN14" s="4"/>
      <c r="AO14" s="4"/>
      <c r="AP14" s="4"/>
      <c r="AQ14" s="4"/>
      <c r="AR14" s="4"/>
      <c r="AS14" s="4"/>
      <c r="AT14" s="4"/>
      <c r="AU14" s="4"/>
      <c r="AV14" s="4"/>
      <c r="AW14" s="4"/>
    </row>
    <row r="15" spans="1:49" x14ac:dyDescent="0.25">
      <c r="A15">
        <f t="shared" si="0"/>
        <v>1910</v>
      </c>
      <c r="C15" s="4"/>
      <c r="D15" s="4"/>
      <c r="E15" s="4"/>
      <c r="F15" s="4"/>
      <c r="G15" s="4"/>
      <c r="H15" s="4"/>
      <c r="I15" s="4"/>
      <c r="J15" s="4"/>
      <c r="K15" s="4"/>
      <c r="L15" s="4"/>
      <c r="M15" s="4"/>
      <c r="N15" s="72"/>
      <c r="O15" s="4">
        <v>0</v>
      </c>
      <c r="P15" s="4">
        <v>0</v>
      </c>
      <c r="Q15" s="4">
        <v>0.34399499968868452</v>
      </c>
      <c r="R15" s="4">
        <v>10.660156629417054</v>
      </c>
      <c r="S15" s="4">
        <v>17.650557801328041</v>
      </c>
      <c r="T15" s="4">
        <v>22.435247443474715</v>
      </c>
      <c r="U15" s="4">
        <v>29.894871794335007</v>
      </c>
      <c r="V15" s="4">
        <v>37.030916972841318</v>
      </c>
      <c r="W15" s="4">
        <v>35.327895090282738</v>
      </c>
      <c r="X15" s="4">
        <v>38.698179657996349</v>
      </c>
      <c r="Y15" s="4">
        <v>33.398042039785416</v>
      </c>
      <c r="Z15" s="72"/>
      <c r="AA15" s="24"/>
      <c r="AH15" s="24"/>
      <c r="AL15" s="2"/>
      <c r="AM15" s="4"/>
      <c r="AN15" s="4"/>
      <c r="AO15" s="4"/>
      <c r="AP15" s="4"/>
      <c r="AQ15" s="4"/>
      <c r="AR15" s="4"/>
      <c r="AS15" s="4"/>
      <c r="AT15" s="4"/>
      <c r="AU15" s="4"/>
      <c r="AV15" s="4"/>
      <c r="AW15" s="4"/>
    </row>
    <row r="16" spans="1:49" x14ac:dyDescent="0.25">
      <c r="A16">
        <f t="shared" si="0"/>
        <v>1911</v>
      </c>
      <c r="C16" s="4"/>
      <c r="D16" s="4"/>
      <c r="E16" s="4"/>
      <c r="F16" s="4"/>
      <c r="G16" s="4"/>
      <c r="H16" s="4"/>
      <c r="I16" s="4"/>
      <c r="J16" s="4"/>
      <c r="K16" s="4"/>
      <c r="L16" s="4"/>
      <c r="M16" s="4"/>
      <c r="N16" s="72"/>
      <c r="O16" s="4">
        <v>0</v>
      </c>
      <c r="P16" s="4">
        <v>0</v>
      </c>
      <c r="Q16" s="4">
        <v>0.21873590334100201</v>
      </c>
      <c r="R16" s="4">
        <v>10.918357687932476</v>
      </c>
      <c r="S16" s="4">
        <v>18.789228990841412</v>
      </c>
      <c r="T16" s="4">
        <v>24.483818580968002</v>
      </c>
      <c r="U16" s="4">
        <v>32.132654833571692</v>
      </c>
      <c r="V16" s="4">
        <v>37.314313041352406</v>
      </c>
      <c r="W16" s="4">
        <v>35.577915362641775</v>
      </c>
      <c r="X16" s="4">
        <v>34.792981758536705</v>
      </c>
      <c r="Y16" s="4">
        <v>27.764923646459973</v>
      </c>
      <c r="Z16" s="72"/>
      <c r="AA16" s="24"/>
      <c r="AH16" s="24"/>
      <c r="AL16" s="2"/>
      <c r="AM16" s="4"/>
      <c r="AN16" s="4"/>
      <c r="AO16" s="4"/>
      <c r="AP16" s="4"/>
      <c r="AQ16" s="4"/>
      <c r="AR16" s="4"/>
      <c r="AS16" s="4"/>
      <c r="AT16" s="4"/>
      <c r="AU16" s="4"/>
      <c r="AV16" s="4"/>
      <c r="AW16" s="4"/>
    </row>
    <row r="17" spans="1:49" x14ac:dyDescent="0.25">
      <c r="A17">
        <f t="shared" si="0"/>
        <v>1912</v>
      </c>
      <c r="C17" s="4"/>
      <c r="D17" s="4"/>
      <c r="E17" s="4"/>
      <c r="F17" s="4"/>
      <c r="G17" s="4"/>
      <c r="H17" s="4"/>
      <c r="I17" s="4"/>
      <c r="J17" s="4"/>
      <c r="K17" s="4"/>
      <c r="L17" s="4"/>
      <c r="M17" s="4"/>
      <c r="N17" s="72"/>
      <c r="O17" s="4">
        <v>0</v>
      </c>
      <c r="P17" s="4">
        <v>0</v>
      </c>
      <c r="Q17" s="4">
        <v>0.27374921052683038</v>
      </c>
      <c r="R17" s="4">
        <v>9.8380663963831587</v>
      </c>
      <c r="S17" s="4">
        <v>18.366437484084543</v>
      </c>
      <c r="T17" s="4">
        <v>23.593369271916554</v>
      </c>
      <c r="U17" s="4">
        <v>31.130719278243198</v>
      </c>
      <c r="V17" s="4">
        <v>38.686066439450499</v>
      </c>
      <c r="W17" s="4">
        <v>34.24779936550884</v>
      </c>
      <c r="X17" s="4">
        <v>38.114242659697204</v>
      </c>
      <c r="Y17" s="4">
        <v>28.894948801762592</v>
      </c>
      <c r="Z17" s="72"/>
      <c r="AA17" s="24"/>
      <c r="AH17" s="24"/>
      <c r="AL17" s="2"/>
      <c r="AM17" s="4"/>
      <c r="AN17" s="4"/>
      <c r="AO17" s="4"/>
      <c r="AP17" s="4"/>
      <c r="AQ17" s="4"/>
      <c r="AR17" s="4"/>
      <c r="AS17" s="4"/>
      <c r="AT17" s="4"/>
      <c r="AU17" s="4"/>
      <c r="AV17" s="4"/>
      <c r="AW17" s="4"/>
    </row>
    <row r="18" spans="1:49" x14ac:dyDescent="0.25">
      <c r="A18">
        <f t="shared" si="0"/>
        <v>1913</v>
      </c>
      <c r="C18" s="4"/>
      <c r="D18" s="4"/>
      <c r="E18" s="4"/>
      <c r="F18" s="4"/>
      <c r="G18" s="4"/>
      <c r="H18" s="4"/>
      <c r="I18" s="4"/>
      <c r="J18" s="4"/>
      <c r="K18" s="4"/>
      <c r="L18" s="4"/>
      <c r="M18" s="4"/>
      <c r="N18" s="72"/>
      <c r="O18" s="4">
        <v>0</v>
      </c>
      <c r="P18" s="4">
        <v>0</v>
      </c>
      <c r="Q18" s="4">
        <v>0.2370971286625807</v>
      </c>
      <c r="R18" s="4">
        <v>10.384188195088713</v>
      </c>
      <c r="S18" s="4">
        <v>18.870438129482419</v>
      </c>
      <c r="T18" s="4">
        <v>22.883633035107923</v>
      </c>
      <c r="U18" s="4">
        <v>30.060161081703857</v>
      </c>
      <c r="V18" s="4">
        <v>36.743243898753683</v>
      </c>
      <c r="W18" s="4">
        <v>35.120728132811777</v>
      </c>
      <c r="X18" s="4">
        <v>31.648337004818043</v>
      </c>
      <c r="Y18" s="4">
        <v>27.134280771970285</v>
      </c>
      <c r="Z18" s="72"/>
      <c r="AA18" s="24"/>
      <c r="AH18" s="24"/>
      <c r="AL18" s="2"/>
      <c r="AM18" s="4"/>
      <c r="AN18" s="4"/>
      <c r="AO18" s="4"/>
      <c r="AP18" s="4"/>
      <c r="AQ18" s="4"/>
      <c r="AR18" s="4"/>
      <c r="AS18" s="4"/>
      <c r="AT18" s="4"/>
      <c r="AU18" s="4"/>
      <c r="AV18" s="4"/>
      <c r="AW18" s="4"/>
    </row>
    <row r="19" spans="1:49" x14ac:dyDescent="0.25">
      <c r="A19">
        <f t="shared" si="0"/>
        <v>1914</v>
      </c>
      <c r="C19" s="4"/>
      <c r="D19" s="4"/>
      <c r="E19" s="4"/>
      <c r="F19" s="4"/>
      <c r="G19" s="4"/>
      <c r="H19" s="4"/>
      <c r="I19" s="4"/>
      <c r="J19" s="4"/>
      <c r="K19" s="4"/>
      <c r="L19" s="4"/>
      <c r="M19" s="4"/>
      <c r="N19" s="72"/>
      <c r="O19" s="4">
        <v>0</v>
      </c>
      <c r="P19" s="4">
        <v>0</v>
      </c>
      <c r="Q19" s="4">
        <v>0.26865713292054311</v>
      </c>
      <c r="R19" s="4">
        <v>10.825757604782863</v>
      </c>
      <c r="S19" s="4">
        <v>18.939921240370239</v>
      </c>
      <c r="T19" s="4">
        <v>23.580613537491804</v>
      </c>
      <c r="U19" s="4">
        <v>32.518020604409983</v>
      </c>
      <c r="V19" s="4">
        <v>40.011208385719591</v>
      </c>
      <c r="W19" s="4">
        <v>35.734903315378411</v>
      </c>
      <c r="X19" s="4">
        <v>32.695338298665376</v>
      </c>
      <c r="Y19" s="4">
        <v>31.252754649848946</v>
      </c>
      <c r="Z19" s="72"/>
      <c r="AA19" s="24"/>
      <c r="AH19" s="24"/>
      <c r="AL19" s="2"/>
      <c r="AM19" s="4"/>
      <c r="AN19" s="4"/>
      <c r="AO19" s="4"/>
      <c r="AP19" s="4"/>
      <c r="AQ19" s="4"/>
      <c r="AR19" s="4"/>
      <c r="AS19" s="4"/>
      <c r="AT19" s="4"/>
      <c r="AU19" s="4"/>
      <c r="AV19" s="4"/>
      <c r="AW19" s="4"/>
    </row>
    <row r="20" spans="1:49" x14ac:dyDescent="0.25">
      <c r="A20">
        <f t="shared" si="0"/>
        <v>1915</v>
      </c>
      <c r="C20" s="4"/>
      <c r="D20" s="4"/>
      <c r="E20" s="4"/>
      <c r="F20" s="4"/>
      <c r="G20" s="4"/>
      <c r="H20" s="4"/>
      <c r="I20" s="4"/>
      <c r="J20" s="4"/>
      <c r="K20" s="4"/>
      <c r="L20" s="4"/>
      <c r="M20" s="4"/>
      <c r="N20" s="72"/>
      <c r="O20" s="4">
        <v>0</v>
      </c>
      <c r="P20" s="4">
        <v>0</v>
      </c>
      <c r="Q20" s="4">
        <v>0.30660911272943941</v>
      </c>
      <c r="R20" s="4">
        <v>9.7795476585807002</v>
      </c>
      <c r="S20" s="4">
        <v>18.566025142156811</v>
      </c>
      <c r="T20" s="4">
        <v>23.857539087812384</v>
      </c>
      <c r="U20" s="4">
        <v>32.19109541383984</v>
      </c>
      <c r="V20" s="4">
        <v>41.288718380828968</v>
      </c>
      <c r="W20" s="4">
        <v>39.741423295308266</v>
      </c>
      <c r="X20" s="4">
        <v>35.13084002309693</v>
      </c>
      <c r="Y20" s="4">
        <v>36.835587880307848</v>
      </c>
      <c r="Z20" s="72"/>
      <c r="AA20" s="24"/>
      <c r="AH20" s="24"/>
      <c r="AL20" s="2"/>
      <c r="AM20" s="4"/>
      <c r="AN20" s="4"/>
      <c r="AO20" s="4"/>
      <c r="AP20" s="4"/>
      <c r="AQ20" s="4"/>
      <c r="AR20" s="4"/>
      <c r="AS20" s="4"/>
      <c r="AT20" s="4"/>
      <c r="AU20" s="4"/>
      <c r="AV20" s="4"/>
      <c r="AW20" s="4"/>
    </row>
    <row r="21" spans="1:49" x14ac:dyDescent="0.25">
      <c r="A21">
        <f t="shared" si="0"/>
        <v>1916</v>
      </c>
      <c r="C21" s="4"/>
      <c r="D21" s="4"/>
      <c r="E21" s="4"/>
      <c r="F21" s="4"/>
      <c r="G21" s="4"/>
      <c r="H21" s="4"/>
      <c r="I21" s="4"/>
      <c r="J21" s="4"/>
      <c r="K21" s="4"/>
      <c r="L21" s="4"/>
      <c r="M21" s="4"/>
      <c r="N21" s="72"/>
      <c r="O21" s="4">
        <v>0</v>
      </c>
      <c r="P21" s="4">
        <v>0</v>
      </c>
      <c r="Q21" s="4">
        <v>0.21458836051273744</v>
      </c>
      <c r="R21" s="4">
        <v>8.6569137622417536</v>
      </c>
      <c r="S21" s="4">
        <v>15.463621829645758</v>
      </c>
      <c r="T21" s="4">
        <v>20.128006230587623</v>
      </c>
      <c r="U21" s="4">
        <v>26.856049369243177</v>
      </c>
      <c r="V21" s="4">
        <v>35.920246161423265</v>
      </c>
      <c r="W21" s="4">
        <v>36.318764986960254</v>
      </c>
      <c r="X21" s="4">
        <v>34.36541330695858</v>
      </c>
      <c r="Y21" s="4">
        <v>29.888174488620624</v>
      </c>
      <c r="Z21" s="72"/>
      <c r="AA21" s="24"/>
      <c r="AH21" s="24"/>
      <c r="AL21" s="2"/>
      <c r="AM21" s="4"/>
      <c r="AN21" s="4"/>
      <c r="AO21" s="4"/>
      <c r="AP21" s="4"/>
      <c r="AQ21" s="4"/>
      <c r="AR21" s="4"/>
      <c r="AS21" s="4"/>
      <c r="AT21" s="4"/>
      <c r="AU21" s="4"/>
      <c r="AV21" s="4"/>
      <c r="AW21" s="4"/>
    </row>
    <row r="22" spans="1:49" x14ac:dyDescent="0.25">
      <c r="A22">
        <f t="shared" si="0"/>
        <v>1917</v>
      </c>
      <c r="C22" s="4"/>
      <c r="D22" s="4"/>
      <c r="E22" s="4"/>
      <c r="F22" s="4"/>
      <c r="G22" s="4"/>
      <c r="H22" s="4"/>
      <c r="I22" s="4"/>
      <c r="J22" s="4"/>
      <c r="K22" s="4"/>
      <c r="L22" s="4"/>
      <c r="M22" s="4"/>
      <c r="N22" s="72"/>
      <c r="O22" s="4">
        <v>0</v>
      </c>
      <c r="P22" s="4">
        <v>0</v>
      </c>
      <c r="Q22" s="4">
        <v>0.27437288647135888</v>
      </c>
      <c r="R22" s="4">
        <v>8.2728714321443491</v>
      </c>
      <c r="S22" s="4">
        <v>16.705656531873132</v>
      </c>
      <c r="T22" s="4">
        <v>18.914051311417765</v>
      </c>
      <c r="U22" s="4">
        <v>24.963619750008977</v>
      </c>
      <c r="V22" s="4">
        <v>30.088324006475258</v>
      </c>
      <c r="W22" s="4">
        <v>34.700118579541908</v>
      </c>
      <c r="X22" s="4">
        <v>32.50502350363238</v>
      </c>
      <c r="Y22" s="4">
        <v>27.023656092795076</v>
      </c>
      <c r="Z22" s="72"/>
      <c r="AA22" s="24"/>
      <c r="AH22" s="24"/>
      <c r="AL22" s="2"/>
      <c r="AM22" s="4"/>
      <c r="AN22" s="4"/>
      <c r="AO22" s="4"/>
      <c r="AP22" s="4"/>
      <c r="AQ22" s="4"/>
      <c r="AR22" s="4"/>
      <c r="AS22" s="4"/>
      <c r="AT22" s="4"/>
      <c r="AU22" s="4"/>
      <c r="AV22" s="4"/>
      <c r="AW22" s="4"/>
    </row>
    <row r="23" spans="1:49" x14ac:dyDescent="0.25">
      <c r="A23">
        <f t="shared" si="0"/>
        <v>1918</v>
      </c>
      <c r="C23" s="4"/>
      <c r="D23" s="4"/>
      <c r="E23" s="4"/>
      <c r="F23" s="4"/>
      <c r="G23" s="4"/>
      <c r="H23" s="4"/>
      <c r="I23" s="4"/>
      <c r="J23" s="4"/>
      <c r="K23" s="4"/>
      <c r="L23" s="4"/>
      <c r="M23" s="4"/>
      <c r="N23" s="72"/>
      <c r="O23" s="4">
        <v>0</v>
      </c>
      <c r="P23" s="4">
        <v>0</v>
      </c>
      <c r="Q23" s="4">
        <v>0.23867908962016673</v>
      </c>
      <c r="R23" s="4">
        <v>7.345028986128292</v>
      </c>
      <c r="S23" s="4">
        <v>15.844972290086996</v>
      </c>
      <c r="T23" s="4">
        <v>19.203630542918884</v>
      </c>
      <c r="U23" s="4">
        <v>21.955151888903284</v>
      </c>
      <c r="V23" s="4">
        <v>29.027254296062818</v>
      </c>
      <c r="W23" s="4">
        <v>30.036310969590431</v>
      </c>
      <c r="X23" s="4">
        <v>30.399135667854058</v>
      </c>
      <c r="Y23" s="4">
        <v>31.519736204053924</v>
      </c>
      <c r="Z23" s="72"/>
      <c r="AA23" s="24"/>
      <c r="AH23" s="24"/>
      <c r="AL23" s="2"/>
      <c r="AM23" s="4"/>
      <c r="AN23" s="4"/>
      <c r="AO23" s="4"/>
      <c r="AP23" s="4"/>
      <c r="AQ23" s="4"/>
      <c r="AR23" s="4"/>
      <c r="AS23" s="4"/>
      <c r="AT23" s="4"/>
      <c r="AU23" s="4"/>
      <c r="AV23" s="4"/>
      <c r="AW23" s="4"/>
    </row>
    <row r="24" spans="1:49" x14ac:dyDescent="0.25">
      <c r="A24">
        <f t="shared" si="0"/>
        <v>1919</v>
      </c>
      <c r="C24" s="4"/>
      <c r="D24" s="4"/>
      <c r="E24" s="4"/>
      <c r="F24" s="4"/>
      <c r="G24" s="4"/>
      <c r="H24" s="4"/>
      <c r="I24" s="4"/>
      <c r="J24" s="4"/>
      <c r="K24" s="4"/>
      <c r="L24" s="4"/>
      <c r="M24" s="4"/>
      <c r="N24" s="72"/>
      <c r="O24" s="4">
        <v>0</v>
      </c>
      <c r="P24" s="4">
        <v>0</v>
      </c>
      <c r="Q24" s="4">
        <v>0.21506658521218888</v>
      </c>
      <c r="R24" s="4">
        <v>6.5957470123901567</v>
      </c>
      <c r="S24" s="4">
        <v>13.722143535234885</v>
      </c>
      <c r="T24" s="4">
        <v>18.121446224345952</v>
      </c>
      <c r="U24" s="4">
        <v>21.589294137444682</v>
      </c>
      <c r="V24" s="4">
        <v>27.658351975422409</v>
      </c>
      <c r="W24" s="4">
        <v>29.444273634042506</v>
      </c>
      <c r="X24" s="4">
        <v>32.160034457179776</v>
      </c>
      <c r="Y24" s="4">
        <v>39.479108004389147</v>
      </c>
      <c r="Z24" s="72"/>
      <c r="AA24" s="24"/>
      <c r="AH24" s="24"/>
      <c r="AL24" s="2"/>
      <c r="AM24" s="4"/>
      <c r="AN24" s="4"/>
      <c r="AO24" s="4"/>
      <c r="AP24" s="4"/>
      <c r="AQ24" s="4"/>
      <c r="AR24" s="4"/>
      <c r="AS24" s="4"/>
      <c r="AT24" s="4"/>
      <c r="AU24" s="4"/>
      <c r="AV24" s="4"/>
      <c r="AW24" s="4"/>
    </row>
    <row r="25" spans="1:49" x14ac:dyDescent="0.25">
      <c r="A25" s="3">
        <f t="shared" si="0"/>
        <v>1920</v>
      </c>
      <c r="C25" s="4"/>
      <c r="D25" s="4"/>
      <c r="E25" s="4"/>
      <c r="F25" s="4"/>
      <c r="G25" s="4"/>
      <c r="H25" s="4"/>
      <c r="I25" s="4"/>
      <c r="J25" s="4"/>
      <c r="K25" s="4"/>
      <c r="L25" s="4"/>
      <c r="M25" s="4"/>
      <c r="N25" s="72"/>
      <c r="O25" s="4">
        <v>0</v>
      </c>
      <c r="P25" s="4">
        <v>0</v>
      </c>
      <c r="Q25" s="4">
        <v>0.2084027768049099</v>
      </c>
      <c r="R25" s="4">
        <v>6.1906464228727955</v>
      </c>
      <c r="S25" s="4">
        <v>11.468898607169091</v>
      </c>
      <c r="T25" s="4">
        <v>15.720747155996817</v>
      </c>
      <c r="U25" s="4">
        <v>20.43927581162097</v>
      </c>
      <c r="V25" s="4">
        <v>24.177560864731102</v>
      </c>
      <c r="W25" s="4">
        <v>27.351074084532918</v>
      </c>
      <c r="X25" s="4">
        <v>28.192865602063829</v>
      </c>
      <c r="Y25" s="4">
        <v>32.502771441672039</v>
      </c>
      <c r="Z25" s="72"/>
      <c r="AA25" s="24"/>
      <c r="AH25" s="24"/>
      <c r="AL25" s="2"/>
      <c r="AM25" s="4"/>
      <c r="AN25" s="4"/>
      <c r="AO25" s="4"/>
      <c r="AP25" s="4"/>
      <c r="AQ25" s="4"/>
      <c r="AR25" s="4"/>
      <c r="AS25" s="4"/>
      <c r="AT25" s="4"/>
      <c r="AU25" s="4"/>
      <c r="AV25" s="4"/>
      <c r="AW25" s="4"/>
    </row>
    <row r="26" spans="1:49" x14ac:dyDescent="0.25">
      <c r="A26">
        <f t="shared" si="0"/>
        <v>1921</v>
      </c>
      <c r="C26" s="4"/>
      <c r="D26" s="4"/>
      <c r="E26" s="4"/>
      <c r="F26" s="4"/>
      <c r="G26" s="4"/>
      <c r="H26" s="4"/>
      <c r="I26" s="4"/>
      <c r="J26" s="4"/>
      <c r="K26" s="4"/>
      <c r="L26" s="4"/>
      <c r="M26" s="4"/>
      <c r="N26" s="72"/>
      <c r="O26" s="4">
        <v>0</v>
      </c>
      <c r="P26" s="4">
        <v>0</v>
      </c>
      <c r="Q26" s="4">
        <v>0.30153651629969863</v>
      </c>
      <c r="R26" s="4">
        <v>6.8528132346800588</v>
      </c>
      <c r="S26" s="4">
        <v>13.283834630469464</v>
      </c>
      <c r="T26" s="4">
        <v>19.006803629699103</v>
      </c>
      <c r="U26" s="4">
        <v>26.223566505475425</v>
      </c>
      <c r="V26" s="4">
        <v>31.304748507499568</v>
      </c>
      <c r="W26" s="4">
        <v>32.461410383886722</v>
      </c>
      <c r="X26" s="4">
        <v>32.331099939022252</v>
      </c>
      <c r="Y26" s="4">
        <v>34.951592045017655</v>
      </c>
      <c r="Z26" s="72"/>
      <c r="AA26" s="24"/>
      <c r="AH26" s="24"/>
      <c r="AL26" s="2"/>
      <c r="AM26" s="4"/>
      <c r="AN26" s="4"/>
      <c r="AO26" s="4"/>
      <c r="AP26" s="4"/>
      <c r="AQ26" s="4"/>
      <c r="AR26" s="4"/>
      <c r="AS26" s="4"/>
      <c r="AT26" s="4"/>
      <c r="AU26" s="4"/>
      <c r="AV26" s="4"/>
      <c r="AW26" s="4"/>
    </row>
    <row r="27" spans="1:49" x14ac:dyDescent="0.25">
      <c r="A27">
        <f t="shared" si="0"/>
        <v>1922</v>
      </c>
      <c r="C27" s="4"/>
      <c r="D27" s="4"/>
      <c r="E27" s="4"/>
      <c r="F27" s="4"/>
      <c r="G27" s="4"/>
      <c r="H27" s="4"/>
      <c r="I27" s="4"/>
      <c r="J27" s="4"/>
      <c r="K27" s="4"/>
      <c r="L27" s="4"/>
      <c r="M27" s="4"/>
      <c r="N27" s="72"/>
      <c r="O27" s="4">
        <v>0</v>
      </c>
      <c r="P27" s="4">
        <v>0</v>
      </c>
      <c r="Q27" s="4">
        <v>0.17632502108686957</v>
      </c>
      <c r="R27" s="4">
        <v>6.3544315575854675</v>
      </c>
      <c r="S27" s="4">
        <v>12.061485636600489</v>
      </c>
      <c r="T27" s="4">
        <v>17.961829893059903</v>
      </c>
      <c r="U27" s="4">
        <v>24.843238843982547</v>
      </c>
      <c r="V27" s="4">
        <v>29.669107722635946</v>
      </c>
      <c r="W27" s="4">
        <v>33.780297285210771</v>
      </c>
      <c r="X27" s="4">
        <v>32.817006580073055</v>
      </c>
      <c r="Y27" s="4">
        <v>35.111365322429933</v>
      </c>
      <c r="Z27" s="72"/>
      <c r="AA27" s="24"/>
      <c r="AH27" s="24"/>
      <c r="AL27" s="2"/>
      <c r="AM27" s="4"/>
      <c r="AN27" s="4"/>
      <c r="AO27" s="4"/>
      <c r="AP27" s="4"/>
      <c r="AQ27" s="4"/>
      <c r="AR27" s="4"/>
      <c r="AS27" s="4"/>
      <c r="AT27" s="4"/>
      <c r="AU27" s="4"/>
      <c r="AV27" s="4"/>
      <c r="AW27" s="4"/>
    </row>
    <row r="28" spans="1:49" x14ac:dyDescent="0.25">
      <c r="A28">
        <f t="shared" si="0"/>
        <v>1923</v>
      </c>
      <c r="C28" s="4"/>
      <c r="D28" s="4"/>
      <c r="E28" s="4"/>
      <c r="F28" s="4"/>
      <c r="G28" s="4"/>
      <c r="H28" s="4"/>
      <c r="I28" s="4"/>
      <c r="J28" s="4"/>
      <c r="K28" s="4"/>
      <c r="L28" s="4"/>
      <c r="M28" s="4"/>
      <c r="N28" s="72"/>
      <c r="O28" s="4">
        <v>0</v>
      </c>
      <c r="P28" s="4">
        <v>0</v>
      </c>
      <c r="Q28" s="4">
        <v>0.20049345036735797</v>
      </c>
      <c r="R28" s="4">
        <v>5.6895223500634362</v>
      </c>
      <c r="S28" s="4">
        <v>11.862320847349604</v>
      </c>
      <c r="T28" s="4">
        <v>17.796259075526567</v>
      </c>
      <c r="U28" s="4">
        <v>24.038513022663004</v>
      </c>
      <c r="V28" s="4">
        <v>29.517023612372785</v>
      </c>
      <c r="W28" s="4">
        <v>31.237973596694662</v>
      </c>
      <c r="X28" s="4">
        <v>34.960093425270941</v>
      </c>
      <c r="Y28" s="4">
        <v>35.365873564281557</v>
      </c>
      <c r="Z28" s="72"/>
      <c r="AA28" s="24"/>
      <c r="AH28" s="24"/>
      <c r="AL28" s="2"/>
      <c r="AM28" s="4"/>
      <c r="AN28" s="4"/>
      <c r="AO28" s="4"/>
      <c r="AP28" s="4"/>
      <c r="AQ28" s="4"/>
      <c r="AR28" s="4"/>
      <c r="AS28" s="4"/>
      <c r="AT28" s="4"/>
      <c r="AU28" s="4"/>
      <c r="AV28" s="4"/>
      <c r="AW28" s="4"/>
    </row>
    <row r="29" spans="1:49" x14ac:dyDescent="0.25">
      <c r="A29">
        <f t="shared" si="0"/>
        <v>1924</v>
      </c>
      <c r="C29" s="4"/>
      <c r="D29" s="4"/>
      <c r="E29" s="4"/>
      <c r="F29" s="4"/>
      <c r="G29" s="4"/>
      <c r="H29" s="4"/>
      <c r="I29" s="4"/>
      <c r="J29" s="4"/>
      <c r="K29" s="4"/>
      <c r="L29" s="4"/>
      <c r="M29" s="4"/>
      <c r="N29" s="72"/>
      <c r="O29" s="4">
        <v>0</v>
      </c>
      <c r="P29" s="4">
        <v>0</v>
      </c>
      <c r="Q29" s="4">
        <v>0.19144950247312451</v>
      </c>
      <c r="R29" s="4">
        <v>6.2521543810206417</v>
      </c>
      <c r="S29" s="4">
        <v>11.899101516475065</v>
      </c>
      <c r="T29" s="4">
        <v>18.574835272574113</v>
      </c>
      <c r="U29" s="4">
        <v>24.859744212661514</v>
      </c>
      <c r="V29" s="4">
        <v>31.332739423210228</v>
      </c>
      <c r="W29" s="4">
        <v>33.351229339576577</v>
      </c>
      <c r="X29" s="4">
        <v>30.798326303454946</v>
      </c>
      <c r="Y29" s="4">
        <v>30.977941569192971</v>
      </c>
      <c r="Z29" s="72"/>
      <c r="AA29" s="24"/>
      <c r="AH29" s="24"/>
      <c r="AL29" s="2"/>
      <c r="AM29" s="4"/>
      <c r="AN29" s="4"/>
      <c r="AO29" s="4"/>
      <c r="AP29" s="4"/>
      <c r="AQ29" s="4"/>
      <c r="AR29" s="4"/>
      <c r="AS29" s="4"/>
      <c r="AT29" s="4"/>
      <c r="AU29" s="4"/>
      <c r="AV29" s="4"/>
      <c r="AW29" s="4"/>
    </row>
    <row r="30" spans="1:49" x14ac:dyDescent="0.25">
      <c r="A30">
        <f t="shared" si="0"/>
        <v>1925</v>
      </c>
      <c r="C30" s="4"/>
      <c r="D30" s="4"/>
      <c r="E30" s="4"/>
      <c r="F30" s="4"/>
      <c r="G30" s="4"/>
      <c r="H30" s="4"/>
      <c r="I30" s="4"/>
      <c r="J30" s="4"/>
      <c r="K30" s="4"/>
      <c r="L30" s="4"/>
      <c r="M30" s="4"/>
      <c r="N30" s="72"/>
      <c r="O30" s="4">
        <v>0</v>
      </c>
      <c r="P30" s="4">
        <v>0</v>
      </c>
      <c r="Q30" s="4">
        <v>0.2305780887038813</v>
      </c>
      <c r="R30" s="4">
        <v>5.9386952669769739</v>
      </c>
      <c r="S30" s="4">
        <v>12.17084293038676</v>
      </c>
      <c r="T30" s="4">
        <v>18.017096222415493</v>
      </c>
      <c r="U30" s="4">
        <v>25.24011407952441</v>
      </c>
      <c r="V30" s="4">
        <v>30.303885861637351</v>
      </c>
      <c r="W30" s="4">
        <v>35.815519105316156</v>
      </c>
      <c r="X30" s="4">
        <v>31.730381530751</v>
      </c>
      <c r="Y30" s="4">
        <v>32.374267082564657</v>
      </c>
      <c r="Z30" s="72"/>
      <c r="AA30" s="24"/>
      <c r="AH30" s="24"/>
      <c r="AL30" s="2"/>
      <c r="AM30" s="4"/>
      <c r="AN30" s="4"/>
      <c r="AO30" s="4"/>
      <c r="AP30" s="4"/>
      <c r="AQ30" s="4"/>
      <c r="AR30" s="4"/>
      <c r="AS30" s="4"/>
      <c r="AT30" s="4"/>
      <c r="AU30" s="4"/>
      <c r="AV30" s="4"/>
      <c r="AW30" s="4"/>
    </row>
    <row r="31" spans="1:49" x14ac:dyDescent="0.25">
      <c r="A31">
        <f t="shared" si="0"/>
        <v>1926</v>
      </c>
      <c r="C31" s="4"/>
      <c r="D31" s="4"/>
      <c r="E31" s="4"/>
      <c r="F31" s="4"/>
      <c r="G31" s="4"/>
      <c r="H31" s="4"/>
      <c r="I31" s="4"/>
      <c r="J31" s="4"/>
      <c r="K31" s="4"/>
      <c r="L31" s="4"/>
      <c r="M31" s="4"/>
      <c r="N31" s="72"/>
      <c r="O31" s="4">
        <v>0</v>
      </c>
      <c r="P31" s="4">
        <v>0</v>
      </c>
      <c r="Q31" s="4">
        <v>0.21233786254820008</v>
      </c>
      <c r="R31" s="4">
        <v>6.5469236693677955</v>
      </c>
      <c r="S31" s="4">
        <v>12.188814935464546</v>
      </c>
      <c r="T31" s="4">
        <v>19.16155849872035</v>
      </c>
      <c r="U31" s="4">
        <v>26.365337767076074</v>
      </c>
      <c r="V31" s="4">
        <v>31.900700591169091</v>
      </c>
      <c r="W31" s="4">
        <v>36.557820109412333</v>
      </c>
      <c r="X31" s="4">
        <v>36.118522933004655</v>
      </c>
      <c r="Y31" s="4">
        <v>32.13780691605605</v>
      </c>
      <c r="Z31" s="72"/>
      <c r="AA31" s="24"/>
      <c r="AH31" s="24"/>
      <c r="AL31" s="2"/>
      <c r="AM31" s="4"/>
      <c r="AN31" s="4"/>
      <c r="AO31" s="4"/>
      <c r="AP31" s="4"/>
      <c r="AQ31" s="4"/>
      <c r="AR31" s="4"/>
      <c r="AS31" s="4"/>
      <c r="AT31" s="4"/>
      <c r="AU31" s="4"/>
      <c r="AV31" s="4"/>
      <c r="AW31" s="4"/>
    </row>
    <row r="32" spans="1:49" x14ac:dyDescent="0.25">
      <c r="A32">
        <f t="shared" si="0"/>
        <v>1927</v>
      </c>
      <c r="C32" s="4"/>
      <c r="D32" s="4"/>
      <c r="E32" s="4"/>
      <c r="F32" s="4"/>
      <c r="G32" s="4"/>
      <c r="H32" s="4"/>
      <c r="I32" s="4"/>
      <c r="J32" s="4"/>
      <c r="K32" s="4"/>
      <c r="L32" s="4"/>
      <c r="M32" s="4"/>
      <c r="N32" s="72"/>
      <c r="O32" s="4">
        <v>0</v>
      </c>
      <c r="P32" s="4">
        <v>0</v>
      </c>
      <c r="Q32" s="4">
        <v>0.26645194691061824</v>
      </c>
      <c r="R32" s="4">
        <v>6.4424152209711609</v>
      </c>
      <c r="S32" s="4">
        <v>13.147136813269718</v>
      </c>
      <c r="T32" s="4">
        <v>19.615796458350982</v>
      </c>
      <c r="U32" s="4">
        <v>27.696514180362158</v>
      </c>
      <c r="V32" s="4">
        <v>33.723593185800183</v>
      </c>
      <c r="W32" s="4">
        <v>37.438848446902348</v>
      </c>
      <c r="X32" s="4">
        <v>35.871040715800831</v>
      </c>
      <c r="Y32" s="4">
        <v>34.04787224118953</v>
      </c>
      <c r="Z32" s="72"/>
      <c r="AA32" s="24"/>
      <c r="AH32" s="24"/>
      <c r="AL32" s="2"/>
      <c r="AM32" s="4"/>
      <c r="AN32" s="4"/>
      <c r="AO32" s="4"/>
      <c r="AP32" s="4"/>
      <c r="AQ32" s="4"/>
      <c r="AR32" s="4"/>
      <c r="AS32" s="4"/>
      <c r="AT32" s="4"/>
      <c r="AU32" s="4"/>
      <c r="AV32" s="4"/>
      <c r="AW32" s="4"/>
    </row>
    <row r="33" spans="1:49" x14ac:dyDescent="0.25">
      <c r="A33">
        <f t="shared" si="0"/>
        <v>1928</v>
      </c>
      <c r="C33" s="4"/>
      <c r="D33" s="4"/>
      <c r="E33" s="4"/>
      <c r="F33" s="4"/>
      <c r="G33" s="4"/>
      <c r="H33" s="4"/>
      <c r="I33" s="4"/>
      <c r="J33" s="4"/>
      <c r="K33" s="4"/>
      <c r="L33" s="4"/>
      <c r="M33" s="4"/>
      <c r="N33" s="72"/>
      <c r="O33" s="4">
        <v>0</v>
      </c>
      <c r="P33" s="4">
        <v>0</v>
      </c>
      <c r="Q33" s="4">
        <v>0.17543384131079254</v>
      </c>
      <c r="R33" s="4">
        <v>6.7290970266298027</v>
      </c>
      <c r="S33" s="4">
        <v>13.400732353103081</v>
      </c>
      <c r="T33" s="4">
        <v>19.409490807130467</v>
      </c>
      <c r="U33" s="4">
        <v>29.03762067783094</v>
      </c>
      <c r="V33" s="4">
        <v>34.337391446902878</v>
      </c>
      <c r="W33" s="4">
        <v>40.418723139162779</v>
      </c>
      <c r="X33" s="4">
        <v>39.39104166213896</v>
      </c>
      <c r="Y33" s="4">
        <v>29.872529648485674</v>
      </c>
      <c r="Z33" s="72"/>
      <c r="AA33" s="24"/>
      <c r="AH33" s="24"/>
      <c r="AL33" s="2"/>
      <c r="AM33" s="4"/>
      <c r="AN33" s="4"/>
      <c r="AO33" s="4"/>
      <c r="AP33" s="4"/>
      <c r="AQ33" s="4"/>
      <c r="AR33" s="4"/>
      <c r="AS33" s="4"/>
      <c r="AT33" s="4"/>
      <c r="AU33" s="4"/>
      <c r="AV33" s="4"/>
      <c r="AW33" s="4"/>
    </row>
    <row r="34" spans="1:49" x14ac:dyDescent="0.25">
      <c r="A34" s="3">
        <f t="shared" si="0"/>
        <v>1929</v>
      </c>
      <c r="C34" s="4"/>
      <c r="D34" s="4"/>
      <c r="E34" s="4"/>
      <c r="F34" s="4"/>
      <c r="G34" s="4"/>
      <c r="H34" s="4"/>
      <c r="I34" s="4"/>
      <c r="J34" s="4"/>
      <c r="K34" s="4"/>
      <c r="L34" s="4"/>
      <c r="M34" s="4"/>
      <c r="N34" s="72"/>
      <c r="O34" s="4">
        <v>0</v>
      </c>
      <c r="P34" s="4">
        <v>0</v>
      </c>
      <c r="Q34" s="4">
        <v>0.16913853235112708</v>
      </c>
      <c r="R34" s="4">
        <v>7.1167977287632054</v>
      </c>
      <c r="S34" s="4">
        <v>13.554027285016129</v>
      </c>
      <c r="T34" s="4">
        <v>20.331350053217559</v>
      </c>
      <c r="U34" s="4">
        <v>28.650772782537764</v>
      </c>
      <c r="V34" s="4">
        <v>34.981150092856311</v>
      </c>
      <c r="W34" s="4">
        <v>41.044694539342608</v>
      </c>
      <c r="X34" s="4">
        <v>40.821568465567694</v>
      </c>
      <c r="Y34" s="4">
        <v>25.297953676635935</v>
      </c>
      <c r="Z34" s="72"/>
      <c r="AA34" s="24"/>
      <c r="AH34" s="24"/>
      <c r="AL34" s="2"/>
      <c r="AM34" s="4"/>
      <c r="AN34" s="4"/>
      <c r="AO34" s="4"/>
      <c r="AP34" s="4"/>
      <c r="AQ34" s="4"/>
      <c r="AR34" s="4"/>
      <c r="AS34" s="4"/>
      <c r="AT34" s="4"/>
      <c r="AU34" s="4"/>
      <c r="AV34" s="4"/>
      <c r="AW34" s="4"/>
    </row>
    <row r="35" spans="1:49" x14ac:dyDescent="0.25">
      <c r="A35">
        <f t="shared" si="0"/>
        <v>1930</v>
      </c>
      <c r="C35" s="4"/>
      <c r="D35" s="4"/>
      <c r="E35" s="4"/>
      <c r="F35" s="4"/>
      <c r="G35" s="4"/>
      <c r="H35" s="4"/>
      <c r="I35" s="4"/>
      <c r="J35" s="4"/>
      <c r="K35" s="4"/>
      <c r="L35" s="4"/>
      <c r="M35" s="4"/>
      <c r="N35" s="72"/>
      <c r="O35" s="4">
        <v>0</v>
      </c>
      <c r="P35" s="4">
        <v>0</v>
      </c>
      <c r="Q35" s="4">
        <v>0.21408206107932468</v>
      </c>
      <c r="R35" s="4">
        <v>7.5442899788605047</v>
      </c>
      <c r="S35" s="4">
        <v>14.85158666293249</v>
      </c>
      <c r="T35" s="4">
        <v>22.707740725049931</v>
      </c>
      <c r="U35" s="4">
        <v>32.993412302077338</v>
      </c>
      <c r="V35" s="4">
        <v>41.215338048030787</v>
      </c>
      <c r="W35" s="4">
        <v>42.779716414825003</v>
      </c>
      <c r="X35" s="4">
        <v>40.091929099399749</v>
      </c>
      <c r="Y35" s="4">
        <v>29.177497707482324</v>
      </c>
      <c r="Z35" s="72"/>
      <c r="AA35" s="24"/>
      <c r="AH35" s="24"/>
      <c r="AL35" s="2"/>
      <c r="AM35" s="4"/>
      <c r="AN35" s="4"/>
      <c r="AO35" s="4"/>
      <c r="AP35" s="4"/>
      <c r="AQ35" s="4"/>
      <c r="AR35" s="4"/>
      <c r="AS35" s="4"/>
      <c r="AT35" s="4"/>
      <c r="AU35" s="4"/>
      <c r="AV35" s="4"/>
      <c r="AW35" s="4"/>
    </row>
    <row r="36" spans="1:49" x14ac:dyDescent="0.25">
      <c r="A36">
        <f t="shared" si="0"/>
        <v>1931</v>
      </c>
      <c r="C36" s="4"/>
      <c r="D36" s="4"/>
      <c r="E36" s="4"/>
      <c r="F36" s="4"/>
      <c r="G36" s="4"/>
      <c r="H36" s="4"/>
      <c r="I36" s="4"/>
      <c r="J36" s="4"/>
      <c r="K36" s="4"/>
      <c r="L36" s="4"/>
      <c r="M36" s="4"/>
      <c r="N36" s="72"/>
      <c r="O36" s="4">
        <v>0</v>
      </c>
      <c r="P36" s="4">
        <v>0</v>
      </c>
      <c r="Q36" s="4">
        <v>0.18864409697249804</v>
      </c>
      <c r="R36" s="4">
        <v>7.1712881686471466</v>
      </c>
      <c r="S36" s="4">
        <v>15.095269534271814</v>
      </c>
      <c r="T36" s="4">
        <v>22.923156618123816</v>
      </c>
      <c r="U36" s="4">
        <v>35.982646977379432</v>
      </c>
      <c r="V36" s="4">
        <v>46.88444742626595</v>
      </c>
      <c r="W36" s="4">
        <v>48.647785807853076</v>
      </c>
      <c r="X36" s="4">
        <v>42.113474788289892</v>
      </c>
      <c r="Y36" s="4">
        <v>33.870225494707782</v>
      </c>
      <c r="Z36" s="72"/>
      <c r="AA36" s="24"/>
      <c r="AH36" s="24"/>
      <c r="AL36" s="2"/>
      <c r="AM36" s="4"/>
      <c r="AN36" s="4"/>
      <c r="AO36" s="4"/>
      <c r="AP36" s="4"/>
      <c r="AQ36" s="4"/>
      <c r="AR36" s="4"/>
      <c r="AS36" s="4"/>
      <c r="AT36" s="4"/>
      <c r="AU36" s="4"/>
      <c r="AV36" s="4"/>
      <c r="AW36" s="4"/>
    </row>
    <row r="37" spans="1:49" x14ac:dyDescent="0.25">
      <c r="A37">
        <f t="shared" si="0"/>
        <v>1932</v>
      </c>
      <c r="C37" s="4"/>
      <c r="D37" s="4"/>
      <c r="E37" s="4"/>
      <c r="F37" s="4"/>
      <c r="G37" s="4"/>
      <c r="H37" s="4"/>
      <c r="I37" s="4"/>
      <c r="J37" s="4"/>
      <c r="K37" s="4"/>
      <c r="L37" s="4"/>
      <c r="M37" s="4"/>
      <c r="N37" s="72"/>
      <c r="O37" s="4">
        <v>0</v>
      </c>
      <c r="P37" s="4">
        <v>0</v>
      </c>
      <c r="Q37" s="4">
        <v>0.21514370739078875</v>
      </c>
      <c r="R37" s="4">
        <v>7.3117344635887358</v>
      </c>
      <c r="S37" s="4">
        <v>15.518893291114722</v>
      </c>
      <c r="T37" s="4">
        <v>22.847348760026382</v>
      </c>
      <c r="U37" s="4">
        <v>36.410490313832575</v>
      </c>
      <c r="V37" s="4">
        <v>49.082499128603551</v>
      </c>
      <c r="W37" s="4">
        <v>51.341422924868745</v>
      </c>
      <c r="X37" s="4">
        <v>45.463667248577927</v>
      </c>
      <c r="Y37" s="4">
        <v>27.539046433693489</v>
      </c>
      <c r="Z37" s="72"/>
      <c r="AA37" s="24"/>
      <c r="AH37" s="24"/>
      <c r="AL37" s="2"/>
      <c r="AM37" s="4"/>
      <c r="AN37" s="4"/>
      <c r="AO37" s="4"/>
      <c r="AP37" s="4"/>
      <c r="AQ37" s="4"/>
      <c r="AR37" s="4"/>
      <c r="AS37" s="4"/>
      <c r="AT37" s="4"/>
      <c r="AU37" s="4"/>
      <c r="AV37" s="4"/>
      <c r="AW37" s="4"/>
    </row>
    <row r="38" spans="1:49" x14ac:dyDescent="0.25">
      <c r="A38">
        <f t="shared" si="0"/>
        <v>1933</v>
      </c>
      <c r="C38" s="4"/>
      <c r="D38" s="4"/>
      <c r="E38" s="4"/>
      <c r="F38" s="4"/>
      <c r="G38" s="4"/>
      <c r="H38" s="4"/>
      <c r="I38" s="4"/>
      <c r="J38" s="4"/>
      <c r="K38" s="4"/>
      <c r="L38" s="4"/>
      <c r="M38" s="4"/>
      <c r="N38" s="72"/>
      <c r="O38" s="4">
        <v>0</v>
      </c>
      <c r="P38" s="4">
        <v>0</v>
      </c>
      <c r="Q38" s="4">
        <v>0.16420317433471546</v>
      </c>
      <c r="R38" s="4">
        <v>7.2138374660462219</v>
      </c>
      <c r="S38" s="4">
        <v>13.863544004855349</v>
      </c>
      <c r="T38" s="4">
        <v>21.252461489846581</v>
      </c>
      <c r="U38" s="4">
        <v>33.192422198319676</v>
      </c>
      <c r="V38" s="4">
        <v>43.004384101082216</v>
      </c>
      <c r="W38" s="4">
        <v>46.137153805333547</v>
      </c>
      <c r="X38" s="4">
        <v>45.111142230726614</v>
      </c>
      <c r="Y38" s="4">
        <v>31.727265744238164</v>
      </c>
      <c r="Z38" s="72"/>
      <c r="AA38" s="24"/>
      <c r="AH38" s="24"/>
      <c r="AL38" s="2"/>
      <c r="AM38" s="4"/>
      <c r="AN38" s="4"/>
      <c r="AO38" s="4"/>
      <c r="AP38" s="4"/>
      <c r="AQ38" s="4"/>
      <c r="AR38" s="4"/>
      <c r="AS38" s="4"/>
      <c r="AT38" s="4"/>
      <c r="AU38" s="4"/>
      <c r="AV38" s="4"/>
      <c r="AW38" s="4"/>
    </row>
    <row r="39" spans="1:49" x14ac:dyDescent="0.25">
      <c r="A39">
        <f t="shared" si="0"/>
        <v>1934</v>
      </c>
      <c r="C39" s="4"/>
      <c r="D39" s="4"/>
      <c r="E39" s="4"/>
      <c r="F39" s="4"/>
      <c r="G39" s="4"/>
      <c r="H39" s="4"/>
      <c r="I39" s="4"/>
      <c r="J39" s="4"/>
      <c r="K39" s="4"/>
      <c r="L39" s="4"/>
      <c r="M39" s="4"/>
      <c r="N39" s="72"/>
      <c r="O39" s="4">
        <v>0</v>
      </c>
      <c r="P39" s="4">
        <v>0</v>
      </c>
      <c r="Q39" s="4">
        <v>0.1901256664524584</v>
      </c>
      <c r="R39" s="4">
        <v>7.3576931781706278</v>
      </c>
      <c r="S39" s="4">
        <v>14.491477137024273</v>
      </c>
      <c r="T39" s="4">
        <v>19.930621071612759</v>
      </c>
      <c r="U39" s="4">
        <v>29.567815197585748</v>
      </c>
      <c r="V39" s="4">
        <v>37.180934006710537</v>
      </c>
      <c r="W39" s="4">
        <v>40.864953666134078</v>
      </c>
      <c r="X39" s="4">
        <v>41.244288632687386</v>
      </c>
      <c r="Y39" s="4">
        <v>25.599647437766933</v>
      </c>
      <c r="Z39" s="72"/>
      <c r="AA39" s="24"/>
      <c r="AH39" s="24"/>
      <c r="AL39" s="2"/>
      <c r="AM39" s="4"/>
      <c r="AN39" s="4"/>
      <c r="AO39" s="4"/>
      <c r="AP39" s="4"/>
      <c r="AQ39" s="4"/>
      <c r="AR39" s="4"/>
      <c r="AS39" s="4"/>
      <c r="AT39" s="4"/>
      <c r="AU39" s="4"/>
      <c r="AV39" s="4"/>
      <c r="AW39" s="4"/>
    </row>
    <row r="40" spans="1:49" x14ac:dyDescent="0.25">
      <c r="A40">
        <f t="shared" si="0"/>
        <v>1935</v>
      </c>
      <c r="C40" s="4"/>
      <c r="D40" s="4"/>
      <c r="E40" s="4"/>
      <c r="F40" s="4"/>
      <c r="G40" s="4"/>
      <c r="H40" s="4"/>
      <c r="I40" s="4"/>
      <c r="J40" s="4"/>
      <c r="K40" s="4"/>
      <c r="L40" s="4"/>
      <c r="M40" s="4"/>
      <c r="N40" s="72"/>
      <c r="O40" s="4">
        <v>0</v>
      </c>
      <c r="P40" s="4">
        <v>0</v>
      </c>
      <c r="Q40" s="4">
        <v>0.23748447445248264</v>
      </c>
      <c r="R40" s="4">
        <v>7.0820055641398687</v>
      </c>
      <c r="S40" s="4">
        <v>14.308275530190313</v>
      </c>
      <c r="T40" s="4">
        <v>18.971643561160878</v>
      </c>
      <c r="U40" s="4">
        <v>28.632808651150491</v>
      </c>
      <c r="V40" s="4">
        <v>34.939369823706436</v>
      </c>
      <c r="W40" s="4">
        <v>35.836791810558189</v>
      </c>
      <c r="X40" s="4">
        <v>38.728860496978733</v>
      </c>
      <c r="Y40" s="4">
        <v>27.326437857481636</v>
      </c>
      <c r="Z40" s="72"/>
      <c r="AA40" s="24"/>
      <c r="AH40" s="24"/>
      <c r="AL40" s="2"/>
      <c r="AM40" s="4"/>
      <c r="AN40" s="4"/>
      <c r="AO40" s="4"/>
      <c r="AP40" s="4"/>
      <c r="AQ40" s="4"/>
      <c r="AR40" s="4"/>
      <c r="AS40" s="4"/>
      <c r="AT40" s="4"/>
      <c r="AU40" s="4"/>
      <c r="AV40" s="4"/>
      <c r="AW40" s="4"/>
    </row>
    <row r="41" spans="1:49" x14ac:dyDescent="0.25">
      <c r="A41">
        <f t="shared" si="0"/>
        <v>1936</v>
      </c>
      <c r="C41" s="4"/>
      <c r="D41" s="4"/>
      <c r="E41" s="4"/>
      <c r="F41" s="4"/>
      <c r="G41" s="4"/>
      <c r="H41" s="4"/>
      <c r="I41" s="4"/>
      <c r="J41" s="4"/>
      <c r="K41" s="4"/>
      <c r="L41" s="4"/>
      <c r="M41" s="4"/>
      <c r="N41" s="72"/>
      <c r="O41" s="4">
        <v>0</v>
      </c>
      <c r="P41" s="4">
        <v>0</v>
      </c>
      <c r="Q41" s="4">
        <v>0.28199557578403822</v>
      </c>
      <c r="R41" s="4">
        <v>6.7619548365168853</v>
      </c>
      <c r="S41" s="4">
        <v>14.466642534280311</v>
      </c>
      <c r="T41" s="4">
        <v>19.676709616523528</v>
      </c>
      <c r="U41" s="4">
        <v>27.644750120449661</v>
      </c>
      <c r="V41" s="4">
        <v>34.146789182586915</v>
      </c>
      <c r="W41" s="4">
        <v>34.725733653799061</v>
      </c>
      <c r="X41" s="4">
        <v>38.044339315141343</v>
      </c>
      <c r="Y41" s="4">
        <v>26.790634237821674</v>
      </c>
      <c r="Z41" s="72"/>
      <c r="AA41" s="24"/>
      <c r="AH41" s="24"/>
      <c r="AL41" s="2"/>
      <c r="AM41" s="4"/>
      <c r="AN41" s="4"/>
      <c r="AO41" s="4"/>
      <c r="AP41" s="4"/>
      <c r="AQ41" s="4"/>
      <c r="AR41" s="4"/>
      <c r="AS41" s="4"/>
      <c r="AT41" s="4"/>
      <c r="AU41" s="4"/>
      <c r="AV41" s="4"/>
      <c r="AW41" s="4"/>
    </row>
    <row r="42" spans="1:49" x14ac:dyDescent="0.25">
      <c r="A42">
        <f t="shared" si="0"/>
        <v>1937</v>
      </c>
      <c r="C42" s="4"/>
      <c r="D42" s="4"/>
      <c r="E42" s="4"/>
      <c r="F42" s="4"/>
      <c r="G42" s="4"/>
      <c r="H42" s="4"/>
      <c r="I42" s="4"/>
      <c r="J42" s="4"/>
      <c r="K42" s="4"/>
      <c r="L42" s="4"/>
      <c r="M42" s="4"/>
      <c r="N42" s="31"/>
      <c r="O42" s="4">
        <v>0</v>
      </c>
      <c r="P42" s="4">
        <v>0</v>
      </c>
      <c r="Q42" s="4">
        <v>0.29836474382381784</v>
      </c>
      <c r="R42" s="4">
        <v>6.9153588851188754</v>
      </c>
      <c r="S42" s="4">
        <v>14.428680171483501</v>
      </c>
      <c r="T42" s="4">
        <v>20.705685870479581</v>
      </c>
      <c r="U42" s="4">
        <v>30.098572485175943</v>
      </c>
      <c r="V42" s="4">
        <v>35.458633939420814</v>
      </c>
      <c r="W42" s="4">
        <v>34.542527191541907</v>
      </c>
      <c r="X42" s="4">
        <v>38.600065165129024</v>
      </c>
      <c r="Y42" s="4">
        <v>27.74481850756489</v>
      </c>
      <c r="Z42" s="31"/>
      <c r="AA42" s="24"/>
      <c r="AH42" s="24"/>
      <c r="AL42" s="2"/>
      <c r="AM42" s="4"/>
      <c r="AN42" s="4"/>
      <c r="AO42" s="4"/>
      <c r="AP42" s="4"/>
      <c r="AQ42" s="4"/>
      <c r="AR42" s="4"/>
      <c r="AS42" s="4"/>
      <c r="AT42" s="4"/>
      <c r="AU42" s="4"/>
      <c r="AV42" s="4"/>
      <c r="AW42" s="4"/>
    </row>
    <row r="43" spans="1:49" x14ac:dyDescent="0.25">
      <c r="A43" s="13">
        <f t="shared" si="0"/>
        <v>1938</v>
      </c>
      <c r="C43" s="4"/>
      <c r="D43" s="4"/>
      <c r="E43" s="4"/>
      <c r="F43" s="4"/>
      <c r="G43" s="4"/>
      <c r="H43" s="4"/>
      <c r="I43" s="4"/>
      <c r="J43" s="4"/>
      <c r="K43" s="4"/>
      <c r="L43" s="4"/>
      <c r="M43" s="4"/>
      <c r="N43" s="31"/>
      <c r="O43" s="4">
        <v>0</v>
      </c>
      <c r="P43" s="4">
        <v>0</v>
      </c>
      <c r="Q43" s="4">
        <v>0.16849996792019842</v>
      </c>
      <c r="R43" s="4">
        <v>6.6778438746223641</v>
      </c>
      <c r="S43" s="4">
        <v>14.48551125002189</v>
      </c>
      <c r="T43" s="4">
        <v>21.037213515883753</v>
      </c>
      <c r="U43" s="4">
        <v>30.676049756004801</v>
      </c>
      <c r="V43" s="4">
        <v>37.473509465426432</v>
      </c>
      <c r="W43" s="4">
        <v>34.440296176578869</v>
      </c>
      <c r="X43" s="4">
        <v>36.05281808913432</v>
      </c>
      <c r="Y43" s="4">
        <v>27.721414077905749</v>
      </c>
      <c r="Z43" s="31"/>
      <c r="AA43" s="24"/>
      <c r="AH43" s="24"/>
      <c r="AL43" s="2"/>
      <c r="AM43" s="4"/>
      <c r="AN43" s="4"/>
      <c r="AO43" s="4"/>
      <c r="AP43" s="4"/>
      <c r="AQ43" s="4"/>
      <c r="AR43" s="4"/>
      <c r="AS43" s="4"/>
      <c r="AT43" s="4"/>
      <c r="AU43" s="4"/>
      <c r="AV43" s="4"/>
      <c r="AW43" s="4"/>
    </row>
    <row r="44" spans="1:49" x14ac:dyDescent="0.25">
      <c r="A44">
        <f t="shared" si="0"/>
        <v>1939</v>
      </c>
      <c r="C44" s="4"/>
      <c r="D44" s="4"/>
      <c r="E44" s="4"/>
      <c r="F44" s="4"/>
      <c r="G44" s="4"/>
      <c r="H44" s="4"/>
      <c r="I44" s="4"/>
      <c r="J44" s="4"/>
      <c r="K44" s="4"/>
      <c r="L44" s="4"/>
      <c r="M44" s="4"/>
      <c r="N44" s="31"/>
      <c r="O44" s="4">
        <v>0</v>
      </c>
      <c r="P44" s="4">
        <v>0</v>
      </c>
      <c r="Q44" s="4">
        <v>0.25879349594922385</v>
      </c>
      <c r="R44" s="4">
        <v>5.8860729807602192</v>
      </c>
      <c r="S44" s="4">
        <v>12.927613832679295</v>
      </c>
      <c r="T44" s="4">
        <v>18.890572294853133</v>
      </c>
      <c r="U44" s="4">
        <v>28.22659657466933</v>
      </c>
      <c r="V44" s="4">
        <v>34.429969779964445</v>
      </c>
      <c r="W44" s="4">
        <v>33.976643797441184</v>
      </c>
      <c r="X44" s="4">
        <v>36.034896083336882</v>
      </c>
      <c r="Y44" s="4">
        <v>24.057006810621584</v>
      </c>
      <c r="Z44" s="31"/>
      <c r="AA44" s="24"/>
      <c r="AH44" s="24"/>
      <c r="AL44" s="2"/>
      <c r="AM44" s="4"/>
      <c r="AN44" s="4"/>
      <c r="AO44" s="4"/>
      <c r="AP44" s="4"/>
      <c r="AQ44" s="4"/>
      <c r="AR44" s="4"/>
      <c r="AS44" s="4"/>
      <c r="AT44" s="4"/>
      <c r="AU44" s="4"/>
      <c r="AV44" s="4"/>
      <c r="AW44" s="4"/>
    </row>
    <row r="45" spans="1:49" x14ac:dyDescent="0.25">
      <c r="A45">
        <f t="shared" si="0"/>
        <v>1940</v>
      </c>
      <c r="C45" s="4"/>
      <c r="D45" s="4"/>
      <c r="E45" s="4"/>
      <c r="F45" s="4"/>
      <c r="G45" s="4"/>
      <c r="H45" s="4"/>
      <c r="I45" s="4"/>
      <c r="J45" s="4"/>
      <c r="K45" s="4"/>
      <c r="L45" s="4"/>
      <c r="M45" s="4"/>
      <c r="N45" s="31"/>
      <c r="O45" s="4">
        <v>0</v>
      </c>
      <c r="P45" s="4">
        <v>0</v>
      </c>
      <c r="Q45" s="4">
        <v>0.2</v>
      </c>
      <c r="R45" s="4">
        <v>6.1</v>
      </c>
      <c r="S45" s="4">
        <v>13.5</v>
      </c>
      <c r="T45" s="4">
        <v>19.399999999999999</v>
      </c>
      <c r="U45" s="4">
        <v>27.7</v>
      </c>
      <c r="V45" s="4">
        <v>34.299999999999997</v>
      </c>
      <c r="W45" s="4">
        <v>33.5</v>
      </c>
      <c r="X45" s="4">
        <v>34.200000000000003</v>
      </c>
      <c r="Y45" s="4">
        <v>27.4</v>
      </c>
      <c r="Z45" s="31"/>
      <c r="AA45" s="24"/>
      <c r="AH45" s="24"/>
      <c r="AL45" s="2"/>
      <c r="AM45" s="4"/>
      <c r="AN45" s="4"/>
      <c r="AO45" s="4"/>
      <c r="AP45" s="4"/>
      <c r="AQ45" s="4"/>
      <c r="AR45" s="4"/>
      <c r="AS45" s="4"/>
      <c r="AT45" s="4"/>
      <c r="AU45" s="4"/>
      <c r="AV45" s="4"/>
      <c r="AW45" s="4"/>
    </row>
    <row r="46" spans="1:49" x14ac:dyDescent="0.25">
      <c r="A46">
        <f t="shared" si="0"/>
        <v>1941</v>
      </c>
      <c r="C46" s="4"/>
      <c r="D46" s="4"/>
      <c r="E46" s="4"/>
      <c r="F46" s="4"/>
      <c r="G46" s="4"/>
      <c r="H46" s="4"/>
      <c r="I46" s="4"/>
      <c r="J46" s="4"/>
      <c r="K46" s="4"/>
      <c r="L46" s="4"/>
      <c r="M46" s="4"/>
      <c r="N46" s="31"/>
      <c r="O46" s="4">
        <v>0</v>
      </c>
      <c r="P46" s="4">
        <v>0</v>
      </c>
      <c r="Q46" s="4">
        <v>0.2</v>
      </c>
      <c r="R46" s="4">
        <v>5.7</v>
      </c>
      <c r="S46" s="4">
        <v>12.4</v>
      </c>
      <c r="T46" s="4">
        <v>17.100000000000001</v>
      </c>
      <c r="U46" s="4">
        <v>23.1</v>
      </c>
      <c r="V46" s="4">
        <v>29.4</v>
      </c>
      <c r="W46" s="4">
        <v>30.9</v>
      </c>
      <c r="X46" s="4">
        <v>33.799999999999997</v>
      </c>
      <c r="Y46" s="4">
        <v>29.6</v>
      </c>
      <c r="Z46" s="31"/>
      <c r="AA46" s="24"/>
      <c r="AH46" s="24"/>
      <c r="AL46" s="2"/>
      <c r="AM46" s="4"/>
      <c r="AN46" s="4"/>
      <c r="AO46" s="4"/>
      <c r="AP46" s="4"/>
      <c r="AQ46" s="4"/>
      <c r="AR46" s="4"/>
      <c r="AS46" s="4"/>
      <c r="AT46" s="4"/>
      <c r="AU46" s="4"/>
      <c r="AV46" s="4"/>
      <c r="AW46" s="4"/>
    </row>
    <row r="47" spans="1:49" x14ac:dyDescent="0.25">
      <c r="A47">
        <f t="shared" si="0"/>
        <v>1942</v>
      </c>
      <c r="C47" s="4"/>
      <c r="D47" s="4"/>
      <c r="E47" s="4"/>
      <c r="F47" s="4"/>
      <c r="G47" s="4"/>
      <c r="H47" s="4"/>
      <c r="I47" s="4"/>
      <c r="J47" s="4"/>
      <c r="K47" s="4"/>
      <c r="L47" s="4"/>
      <c r="M47" s="4"/>
      <c r="N47" s="31"/>
      <c r="O47" s="4">
        <v>0</v>
      </c>
      <c r="P47" s="4">
        <v>0</v>
      </c>
      <c r="Q47" s="4">
        <v>0.3</v>
      </c>
      <c r="R47" s="4">
        <v>5.0999999999999996</v>
      </c>
      <c r="S47" s="4">
        <v>11.5</v>
      </c>
      <c r="T47" s="4">
        <v>16.100000000000001</v>
      </c>
      <c r="U47" s="4">
        <v>21.1</v>
      </c>
      <c r="V47" s="4">
        <v>28</v>
      </c>
      <c r="W47" s="4">
        <v>27.9</v>
      </c>
      <c r="X47" s="4">
        <v>33.4</v>
      </c>
      <c r="Y47" s="4">
        <v>26.1</v>
      </c>
      <c r="Z47" s="31"/>
      <c r="AA47" s="24"/>
      <c r="AH47" s="24"/>
      <c r="AL47" s="2"/>
      <c r="AM47" s="4"/>
      <c r="AN47" s="4"/>
      <c r="AO47" s="4"/>
      <c r="AP47" s="4"/>
      <c r="AQ47" s="4"/>
      <c r="AR47" s="4"/>
      <c r="AS47" s="4"/>
      <c r="AT47" s="4"/>
      <c r="AU47" s="4"/>
      <c r="AV47" s="4"/>
      <c r="AW47" s="4"/>
    </row>
    <row r="48" spans="1:49" x14ac:dyDescent="0.25">
      <c r="A48">
        <f t="shared" si="0"/>
        <v>1943</v>
      </c>
      <c r="C48" s="4"/>
      <c r="D48" s="4"/>
      <c r="E48" s="4"/>
      <c r="F48" s="4"/>
      <c r="G48" s="4"/>
      <c r="H48" s="4"/>
      <c r="I48" s="4"/>
      <c r="J48" s="4"/>
      <c r="K48" s="4"/>
      <c r="L48" s="4"/>
      <c r="M48" s="4"/>
      <c r="N48" s="31"/>
      <c r="O48" s="4">
        <v>0</v>
      </c>
      <c r="P48" s="4">
        <v>0</v>
      </c>
      <c r="Q48" s="4">
        <v>0.3</v>
      </c>
      <c r="R48" s="4">
        <v>4.5</v>
      </c>
      <c r="S48" s="4">
        <v>9</v>
      </c>
      <c r="T48" s="4">
        <v>13.1</v>
      </c>
      <c r="U48" s="4">
        <v>17.399999999999999</v>
      </c>
      <c r="V48" s="4">
        <v>23.5</v>
      </c>
      <c r="W48" s="4">
        <v>25.7</v>
      </c>
      <c r="X48" s="4">
        <v>31.4</v>
      </c>
      <c r="Y48" s="4">
        <v>28.8</v>
      </c>
      <c r="Z48" s="31"/>
      <c r="AA48" s="24"/>
      <c r="AH48" s="24"/>
      <c r="AL48" s="2"/>
      <c r="AM48" s="4"/>
      <c r="AN48" s="4"/>
      <c r="AO48" s="4"/>
      <c r="AP48" s="4"/>
      <c r="AQ48" s="4"/>
      <c r="AR48" s="4"/>
      <c r="AS48" s="4"/>
      <c r="AT48" s="4"/>
      <c r="AU48" s="4"/>
      <c r="AV48" s="4"/>
      <c r="AW48" s="4"/>
    </row>
    <row r="49" spans="1:49" x14ac:dyDescent="0.25">
      <c r="A49">
        <f t="shared" si="0"/>
        <v>1944</v>
      </c>
      <c r="C49" s="4"/>
      <c r="D49" s="4"/>
      <c r="E49" s="4"/>
      <c r="F49" s="4"/>
      <c r="G49" s="4"/>
      <c r="H49" s="4"/>
      <c r="I49" s="4"/>
      <c r="J49" s="4"/>
      <c r="K49" s="4"/>
      <c r="L49" s="4"/>
      <c r="M49" s="4"/>
      <c r="N49" s="31"/>
      <c r="O49" s="4">
        <v>0</v>
      </c>
      <c r="P49" s="4">
        <v>0</v>
      </c>
      <c r="Q49" s="4">
        <v>0.2</v>
      </c>
      <c r="R49" s="4">
        <v>4.3</v>
      </c>
      <c r="S49" s="4">
        <v>9.1</v>
      </c>
      <c r="T49" s="4">
        <v>13.4</v>
      </c>
      <c r="U49" s="4">
        <v>17.100000000000001</v>
      </c>
      <c r="V49" s="4">
        <v>21.5</v>
      </c>
      <c r="W49" s="4">
        <v>23.1</v>
      </c>
      <c r="X49" s="4">
        <v>30.6</v>
      </c>
      <c r="Y49" s="4">
        <v>25.1</v>
      </c>
      <c r="Z49" s="31"/>
      <c r="AA49" s="24"/>
      <c r="AH49" s="24"/>
      <c r="AL49" s="2"/>
      <c r="AM49" s="4"/>
      <c r="AN49" s="4"/>
      <c r="AO49" s="4"/>
      <c r="AP49" s="4"/>
      <c r="AQ49" s="4"/>
      <c r="AR49" s="4"/>
      <c r="AS49" s="4"/>
      <c r="AT49" s="4"/>
      <c r="AU49" s="4"/>
      <c r="AV49" s="4"/>
      <c r="AW49" s="4"/>
    </row>
    <row r="50" spans="1:49" x14ac:dyDescent="0.25">
      <c r="A50">
        <f t="shared" si="0"/>
        <v>1945</v>
      </c>
      <c r="C50" s="4"/>
      <c r="D50" s="4"/>
      <c r="E50" s="4"/>
      <c r="F50" s="4"/>
      <c r="G50" s="4"/>
      <c r="H50" s="4"/>
      <c r="I50" s="4"/>
      <c r="J50" s="4"/>
      <c r="K50" s="4"/>
      <c r="L50" s="4"/>
      <c r="M50" s="4"/>
      <c r="N50" s="31"/>
      <c r="O50" s="4">
        <v>0</v>
      </c>
      <c r="P50" s="4">
        <v>0</v>
      </c>
      <c r="Q50" s="4">
        <v>0.2</v>
      </c>
      <c r="R50" s="4">
        <v>4.7</v>
      </c>
      <c r="S50" s="4">
        <v>10.3</v>
      </c>
      <c r="T50" s="4">
        <v>15</v>
      </c>
      <c r="U50" s="4">
        <v>19.2</v>
      </c>
      <c r="V50" s="4">
        <v>23.5</v>
      </c>
      <c r="W50" s="4">
        <v>26</v>
      </c>
      <c r="X50" s="4">
        <v>31</v>
      </c>
      <c r="Y50" s="4">
        <v>25.9</v>
      </c>
      <c r="Z50" s="31"/>
      <c r="AA50" s="24"/>
      <c r="AH50" s="24"/>
      <c r="AL50" s="2"/>
      <c r="AM50" s="4"/>
      <c r="AN50" s="4"/>
      <c r="AO50" s="4"/>
      <c r="AP50" s="4"/>
      <c r="AQ50" s="4"/>
      <c r="AR50" s="4"/>
      <c r="AS50" s="4"/>
      <c r="AT50" s="4"/>
      <c r="AU50" s="4"/>
      <c r="AV50" s="4"/>
      <c r="AW50" s="4"/>
    </row>
    <row r="51" spans="1:49" x14ac:dyDescent="0.25">
      <c r="A51">
        <f t="shared" si="0"/>
        <v>1946</v>
      </c>
      <c r="C51" s="4"/>
      <c r="D51" s="4"/>
      <c r="E51" s="4"/>
      <c r="F51" s="4"/>
      <c r="G51" s="4"/>
      <c r="H51" s="4"/>
      <c r="I51" s="4"/>
      <c r="J51" s="4"/>
      <c r="K51" s="4"/>
      <c r="L51" s="4"/>
      <c r="M51" s="4"/>
      <c r="N51" s="31"/>
      <c r="O51" s="4">
        <v>0</v>
      </c>
      <c r="P51" s="4">
        <v>0</v>
      </c>
      <c r="Q51" s="4">
        <v>0.3</v>
      </c>
      <c r="R51" s="4">
        <v>5.2</v>
      </c>
      <c r="S51" s="4">
        <v>9.9</v>
      </c>
      <c r="T51" s="4">
        <v>15.3</v>
      </c>
      <c r="U51" s="4">
        <v>20.7</v>
      </c>
      <c r="V51" s="4">
        <v>25.9</v>
      </c>
      <c r="W51" s="4">
        <v>26.1</v>
      </c>
      <c r="X51" s="4">
        <v>29.3</v>
      </c>
      <c r="Y51" s="4">
        <v>33</v>
      </c>
      <c r="Z51" s="31"/>
      <c r="AA51" s="24"/>
      <c r="AH51" s="24"/>
      <c r="AL51" s="2"/>
      <c r="AM51" s="4"/>
      <c r="AN51" s="4"/>
      <c r="AO51" s="4"/>
      <c r="AP51" s="4"/>
      <c r="AQ51" s="4"/>
      <c r="AR51" s="4"/>
      <c r="AS51" s="4"/>
      <c r="AT51" s="4"/>
      <c r="AU51" s="4"/>
      <c r="AV51" s="4"/>
      <c r="AW51" s="4"/>
    </row>
    <row r="52" spans="1:49" x14ac:dyDescent="0.25">
      <c r="A52">
        <f t="shared" si="0"/>
        <v>1947</v>
      </c>
      <c r="C52" s="4"/>
      <c r="D52" s="4"/>
      <c r="E52" s="4"/>
      <c r="F52" s="4"/>
      <c r="G52" s="4"/>
      <c r="H52" s="4"/>
      <c r="I52" s="4"/>
      <c r="J52" s="4"/>
      <c r="K52" s="4"/>
      <c r="L52" s="4"/>
      <c r="M52" s="4"/>
      <c r="N52" s="31"/>
      <c r="O52" s="4">
        <v>0</v>
      </c>
      <c r="P52" s="4">
        <v>0</v>
      </c>
      <c r="Q52" s="4">
        <v>0.3</v>
      </c>
      <c r="R52" s="4">
        <v>4.5999999999999996</v>
      </c>
      <c r="S52" s="4">
        <v>9.4</v>
      </c>
      <c r="T52" s="4">
        <v>15.1</v>
      </c>
      <c r="U52" s="4">
        <v>20.7</v>
      </c>
      <c r="V52" s="4">
        <v>26.7</v>
      </c>
      <c r="W52" s="4">
        <v>27.9</v>
      </c>
      <c r="X52" s="4">
        <v>34.200000000000003</v>
      </c>
      <c r="Y52" s="4">
        <v>31.5</v>
      </c>
      <c r="Z52" s="31"/>
      <c r="AA52" s="24"/>
      <c r="AH52" s="24"/>
      <c r="AL52" s="2"/>
      <c r="AM52" s="4"/>
      <c r="AN52" s="4"/>
      <c r="AO52" s="4"/>
      <c r="AP52" s="4"/>
      <c r="AQ52" s="4"/>
      <c r="AR52" s="4"/>
      <c r="AS52" s="4"/>
      <c r="AT52" s="4"/>
      <c r="AU52" s="4"/>
      <c r="AV52" s="4"/>
      <c r="AW52" s="4"/>
    </row>
    <row r="53" spans="1:49" x14ac:dyDescent="0.25">
      <c r="A53" s="3">
        <f t="shared" si="0"/>
        <v>1948</v>
      </c>
      <c r="C53" s="4"/>
      <c r="D53" s="4"/>
      <c r="E53" s="4"/>
      <c r="F53" s="4"/>
      <c r="G53" s="4"/>
      <c r="H53" s="4"/>
      <c r="I53" s="4"/>
      <c r="J53" s="4"/>
      <c r="K53" s="4"/>
      <c r="L53" s="4"/>
      <c r="M53" s="4"/>
      <c r="N53" s="31"/>
      <c r="O53" s="4">
        <v>0</v>
      </c>
      <c r="P53" s="4">
        <v>0</v>
      </c>
      <c r="Q53" s="4">
        <v>0.2</v>
      </c>
      <c r="R53" s="4">
        <v>4.8</v>
      </c>
      <c r="S53" s="4">
        <v>9</v>
      </c>
      <c r="T53" s="4">
        <v>14.5</v>
      </c>
      <c r="U53" s="4">
        <v>20.7</v>
      </c>
      <c r="V53" s="4">
        <v>26</v>
      </c>
      <c r="W53" s="4">
        <v>27.1</v>
      </c>
      <c r="X53" s="4">
        <v>30.4</v>
      </c>
      <c r="Y53" s="4">
        <v>30.4</v>
      </c>
      <c r="Z53" s="31"/>
      <c r="AA53" s="24"/>
      <c r="AH53" s="24"/>
      <c r="AL53" s="2"/>
      <c r="AM53" s="4"/>
      <c r="AN53" s="4"/>
      <c r="AO53" s="4"/>
      <c r="AP53" s="4"/>
      <c r="AQ53" s="4"/>
      <c r="AR53" s="4"/>
      <c r="AS53" s="4"/>
      <c r="AT53" s="4"/>
      <c r="AU53" s="4"/>
      <c r="AV53" s="4"/>
      <c r="AW53" s="4"/>
    </row>
    <row r="54" spans="1:49" x14ac:dyDescent="0.25">
      <c r="A54">
        <f t="shared" si="0"/>
        <v>1949</v>
      </c>
      <c r="C54" s="4"/>
      <c r="D54" s="4"/>
      <c r="E54" s="4"/>
      <c r="F54" s="4"/>
      <c r="G54" s="4"/>
      <c r="H54" s="4"/>
      <c r="I54" s="4"/>
      <c r="J54" s="4"/>
      <c r="K54" s="4"/>
      <c r="L54" s="4"/>
      <c r="M54" s="4"/>
      <c r="N54" s="31"/>
      <c r="O54" s="4">
        <v>0</v>
      </c>
      <c r="P54" s="4">
        <v>0</v>
      </c>
      <c r="Q54" s="4">
        <v>0.2</v>
      </c>
      <c r="R54" s="4">
        <v>4.5999999999999996</v>
      </c>
      <c r="S54" s="4">
        <v>8.8000000000000007</v>
      </c>
      <c r="T54" s="4">
        <v>15.1</v>
      </c>
      <c r="U54" s="4">
        <v>20.6</v>
      </c>
      <c r="V54" s="4">
        <v>27.6</v>
      </c>
      <c r="W54" s="4">
        <v>28.4</v>
      </c>
      <c r="X54" s="4">
        <v>30.1</v>
      </c>
      <c r="Y54" s="4">
        <v>32.799999999999997</v>
      </c>
      <c r="Z54" s="31"/>
      <c r="AA54" s="24"/>
      <c r="AH54" s="24"/>
      <c r="AL54" s="73"/>
      <c r="AM54" s="4"/>
      <c r="AN54" s="4"/>
      <c r="AO54" s="4"/>
      <c r="AP54" s="4"/>
      <c r="AQ54" s="4"/>
      <c r="AR54" s="4"/>
      <c r="AS54" s="4"/>
      <c r="AT54" s="4"/>
      <c r="AU54" s="4"/>
      <c r="AV54" s="4"/>
      <c r="AW54" s="4"/>
    </row>
    <row r="55" spans="1:49" x14ac:dyDescent="0.25">
      <c r="A55">
        <f t="shared" si="0"/>
        <v>1950</v>
      </c>
      <c r="C55" s="4"/>
      <c r="D55" s="4"/>
      <c r="E55" s="4"/>
      <c r="F55" s="4"/>
      <c r="G55" s="4"/>
      <c r="H55" s="4"/>
      <c r="I55" s="4"/>
      <c r="J55" s="4"/>
      <c r="K55" s="4"/>
      <c r="L55" s="4"/>
      <c r="M55" s="4"/>
      <c r="N55" s="31"/>
      <c r="O55" s="4">
        <v>0</v>
      </c>
      <c r="P55" s="4">
        <v>0</v>
      </c>
      <c r="Q55" s="4">
        <v>0.2</v>
      </c>
      <c r="R55" s="4">
        <v>4.5</v>
      </c>
      <c r="S55" s="4">
        <v>9.1</v>
      </c>
      <c r="T55" s="4">
        <v>14.3</v>
      </c>
      <c r="U55" s="4">
        <v>20.9</v>
      </c>
      <c r="V55" s="4">
        <v>26.8</v>
      </c>
      <c r="W55" s="4">
        <v>29.6</v>
      </c>
      <c r="X55" s="4">
        <v>31.1</v>
      </c>
      <c r="Y55" s="4">
        <v>28.8</v>
      </c>
      <c r="Z55" s="31"/>
      <c r="AA55" s="24"/>
      <c r="AH55" s="24"/>
      <c r="AL55" s="73"/>
      <c r="AM55" s="4"/>
      <c r="AN55" s="4"/>
      <c r="AO55" s="4"/>
      <c r="AP55" s="4"/>
      <c r="AQ55" s="4"/>
      <c r="AR55" s="4"/>
      <c r="AS55" s="4"/>
      <c r="AT55" s="4"/>
      <c r="AU55" s="4"/>
      <c r="AV55" s="4"/>
      <c r="AW55" s="4"/>
    </row>
    <row r="56" spans="1:49" x14ac:dyDescent="0.25">
      <c r="A56">
        <f t="shared" si="0"/>
        <v>1951</v>
      </c>
      <c r="C56" s="4"/>
      <c r="D56" s="4"/>
      <c r="E56" s="4"/>
      <c r="F56" s="4"/>
      <c r="G56" s="4"/>
      <c r="H56" s="4"/>
      <c r="I56" s="4"/>
      <c r="J56" s="4"/>
      <c r="K56" s="4"/>
      <c r="L56" s="4"/>
      <c r="M56" s="4"/>
      <c r="N56" s="31"/>
      <c r="O56" s="4">
        <v>0</v>
      </c>
      <c r="P56" s="4">
        <v>0</v>
      </c>
      <c r="Q56" s="4">
        <v>0.2</v>
      </c>
      <c r="R56" s="4">
        <v>4.4000000000000004</v>
      </c>
      <c r="S56" s="4">
        <v>8.6</v>
      </c>
      <c r="T56" s="4">
        <v>13.3</v>
      </c>
      <c r="U56" s="4">
        <v>18.8</v>
      </c>
      <c r="V56" s="4">
        <v>23.2</v>
      </c>
      <c r="W56" s="4">
        <v>27.1</v>
      </c>
      <c r="X56" s="4">
        <v>27.7</v>
      </c>
      <c r="Y56" s="4">
        <v>30.5</v>
      </c>
      <c r="Z56" s="31"/>
      <c r="AA56" s="24"/>
      <c r="AH56" s="24"/>
      <c r="AL56" s="73"/>
      <c r="AM56" s="4"/>
      <c r="AN56" s="4"/>
      <c r="AO56" s="4"/>
      <c r="AP56" s="4"/>
      <c r="AQ56" s="4"/>
      <c r="AR56" s="4"/>
      <c r="AS56" s="4"/>
      <c r="AT56" s="4"/>
      <c r="AU56" s="4"/>
      <c r="AV56" s="4"/>
      <c r="AW56" s="4"/>
    </row>
    <row r="57" spans="1:49" x14ac:dyDescent="0.25">
      <c r="A57">
        <f t="shared" si="0"/>
        <v>1952</v>
      </c>
      <c r="C57" s="4"/>
      <c r="D57" s="4"/>
      <c r="E57" s="4"/>
      <c r="F57" s="4"/>
      <c r="G57" s="4"/>
      <c r="H57" s="4"/>
      <c r="I57" s="4"/>
      <c r="J57" s="4"/>
      <c r="K57" s="4"/>
      <c r="L57" s="4"/>
      <c r="M57" s="4"/>
      <c r="N57" s="31"/>
      <c r="O57" s="4">
        <v>0</v>
      </c>
      <c r="P57" s="4">
        <v>0</v>
      </c>
      <c r="Q57" s="4">
        <v>0.2</v>
      </c>
      <c r="R57" s="4">
        <v>4.2</v>
      </c>
      <c r="S57" s="4">
        <v>8.5</v>
      </c>
      <c r="T57" s="4">
        <v>12.4</v>
      </c>
      <c r="U57" s="4">
        <v>18.3</v>
      </c>
      <c r="V57" s="4">
        <v>22.5</v>
      </c>
      <c r="W57" s="4">
        <v>25.6</v>
      </c>
      <c r="X57" s="4">
        <v>27.9</v>
      </c>
      <c r="Y57" s="4">
        <v>31.2</v>
      </c>
      <c r="Z57" s="31"/>
      <c r="AA57" s="24"/>
      <c r="AH57" s="24"/>
      <c r="AL57" s="73"/>
      <c r="AM57" s="4"/>
      <c r="AN57" s="4"/>
      <c r="AO57" s="4"/>
      <c r="AP57" s="4"/>
      <c r="AQ57" s="4"/>
      <c r="AR57" s="4"/>
      <c r="AS57" s="4"/>
      <c r="AT57" s="4"/>
      <c r="AU57" s="4"/>
      <c r="AV57" s="4"/>
      <c r="AW57" s="4"/>
    </row>
    <row r="58" spans="1:49" x14ac:dyDescent="0.25">
      <c r="A58">
        <f t="shared" si="0"/>
        <v>1953</v>
      </c>
      <c r="C58" s="4"/>
      <c r="D58" s="4"/>
      <c r="E58" s="4"/>
      <c r="F58" s="4"/>
      <c r="G58" s="4"/>
      <c r="H58" s="4"/>
      <c r="I58" s="4"/>
      <c r="J58" s="4"/>
      <c r="K58" s="4"/>
      <c r="L58" s="4"/>
      <c r="M58" s="4"/>
      <c r="N58" s="31"/>
      <c r="O58" s="4">
        <v>0</v>
      </c>
      <c r="P58" s="4">
        <v>0</v>
      </c>
      <c r="Q58" s="4">
        <v>0.2</v>
      </c>
      <c r="R58" s="4">
        <v>4.4000000000000004</v>
      </c>
      <c r="S58" s="4">
        <v>8.5</v>
      </c>
      <c r="T58" s="4">
        <v>12.6</v>
      </c>
      <c r="U58" s="4">
        <v>18.7</v>
      </c>
      <c r="V58" s="4">
        <v>22.4</v>
      </c>
      <c r="W58" s="4">
        <v>25.4</v>
      </c>
      <c r="X58" s="4">
        <v>28</v>
      </c>
      <c r="Y58" s="4">
        <v>27.9</v>
      </c>
      <c r="Z58" s="31"/>
      <c r="AA58" s="24"/>
      <c r="AH58" s="24"/>
      <c r="AL58" s="73"/>
      <c r="AM58" s="4"/>
      <c r="AN58" s="4"/>
      <c r="AO58" s="4"/>
      <c r="AP58" s="4"/>
      <c r="AQ58" s="4"/>
      <c r="AR58" s="4"/>
      <c r="AS58" s="4"/>
      <c r="AT58" s="4"/>
      <c r="AU58" s="4"/>
      <c r="AV58" s="4"/>
      <c r="AW58" s="4"/>
    </row>
    <row r="59" spans="1:49" x14ac:dyDescent="0.25">
      <c r="A59">
        <f t="shared" si="0"/>
        <v>1954</v>
      </c>
      <c r="C59" s="4"/>
      <c r="D59" s="4"/>
      <c r="E59" s="4"/>
      <c r="F59" s="4"/>
      <c r="G59" s="4"/>
      <c r="H59" s="4"/>
      <c r="I59" s="4"/>
      <c r="J59" s="4"/>
      <c r="K59" s="4"/>
      <c r="L59" s="4"/>
      <c r="M59" s="4"/>
      <c r="N59" s="31"/>
      <c r="O59" s="4">
        <v>0</v>
      </c>
      <c r="P59" s="4">
        <v>0</v>
      </c>
      <c r="Q59" s="4">
        <v>0.1</v>
      </c>
      <c r="R59" s="4">
        <v>4.2</v>
      </c>
      <c r="S59" s="4">
        <v>8.6999999999999993</v>
      </c>
      <c r="T59" s="4">
        <v>12.5</v>
      </c>
      <c r="U59" s="4">
        <v>19.3</v>
      </c>
      <c r="V59" s="4">
        <v>23.9</v>
      </c>
      <c r="W59" s="4">
        <v>25.1</v>
      </c>
      <c r="X59" s="4">
        <v>25.6</v>
      </c>
      <c r="Y59" s="4">
        <v>25.1</v>
      </c>
      <c r="Z59" s="31"/>
      <c r="AA59" s="24"/>
      <c r="AH59" s="24"/>
      <c r="AL59" s="73"/>
      <c r="AM59" s="4"/>
      <c r="AN59" s="4"/>
      <c r="AO59" s="4"/>
      <c r="AP59" s="4"/>
      <c r="AQ59" s="4"/>
      <c r="AR59" s="4"/>
      <c r="AS59" s="4"/>
      <c r="AT59" s="4"/>
      <c r="AU59" s="4"/>
      <c r="AV59" s="4"/>
      <c r="AW59" s="4"/>
    </row>
    <row r="60" spans="1:49" x14ac:dyDescent="0.25">
      <c r="A60">
        <f t="shared" si="0"/>
        <v>1955</v>
      </c>
      <c r="C60" s="4"/>
      <c r="D60" s="4"/>
      <c r="E60" s="4"/>
      <c r="F60" s="4"/>
      <c r="G60" s="4"/>
      <c r="H60" s="4"/>
      <c r="I60" s="4"/>
      <c r="J60" s="4"/>
      <c r="K60" s="4"/>
      <c r="L60" s="4"/>
      <c r="M60" s="4"/>
      <c r="N60" s="31"/>
      <c r="O60" s="4">
        <v>0</v>
      </c>
      <c r="P60" s="4">
        <v>0</v>
      </c>
      <c r="Q60" s="4">
        <v>0.1</v>
      </c>
      <c r="R60" s="4">
        <v>4.0999999999999996</v>
      </c>
      <c r="S60" s="4">
        <v>8.4</v>
      </c>
      <c r="T60" s="4">
        <v>12.3</v>
      </c>
      <c r="U60" s="4">
        <v>19.600000000000001</v>
      </c>
      <c r="V60" s="4">
        <v>24.8</v>
      </c>
      <c r="W60" s="4">
        <v>25</v>
      </c>
      <c r="X60" s="4">
        <v>27.5</v>
      </c>
      <c r="Y60" s="4">
        <v>27.9</v>
      </c>
      <c r="Z60" s="31"/>
      <c r="AA60" s="24"/>
      <c r="AH60" s="24"/>
      <c r="AL60" s="73"/>
      <c r="AM60" s="4"/>
      <c r="AN60" s="4"/>
      <c r="AO60" s="4"/>
      <c r="AP60" s="4"/>
      <c r="AQ60" s="4"/>
      <c r="AR60" s="4"/>
      <c r="AS60" s="4"/>
      <c r="AT60" s="4"/>
      <c r="AU60" s="4"/>
      <c r="AV60" s="4"/>
      <c r="AW60" s="4"/>
    </row>
    <row r="61" spans="1:49" x14ac:dyDescent="0.25">
      <c r="A61">
        <f t="shared" si="0"/>
        <v>1956</v>
      </c>
      <c r="C61" s="4"/>
      <c r="D61" s="4"/>
      <c r="E61" s="4"/>
      <c r="F61" s="4"/>
      <c r="G61" s="4"/>
      <c r="H61" s="4"/>
      <c r="I61" s="4"/>
      <c r="J61" s="4"/>
      <c r="K61" s="4"/>
      <c r="L61" s="4"/>
      <c r="M61" s="4"/>
      <c r="N61" s="31"/>
      <c r="O61" s="4">
        <v>0</v>
      </c>
      <c r="P61" s="4">
        <v>0</v>
      </c>
      <c r="Q61" s="4">
        <v>0.2</v>
      </c>
      <c r="R61" s="4">
        <v>4</v>
      </c>
      <c r="S61" s="4">
        <v>8.5</v>
      </c>
      <c r="T61" s="4">
        <v>12.1</v>
      </c>
      <c r="U61" s="4">
        <v>18.5</v>
      </c>
      <c r="V61" s="4">
        <v>24.2</v>
      </c>
      <c r="W61" s="4">
        <v>25.2</v>
      </c>
      <c r="X61" s="4">
        <v>28</v>
      </c>
      <c r="Y61" s="4">
        <v>23.5</v>
      </c>
      <c r="Z61" s="31"/>
      <c r="AA61" s="24"/>
      <c r="AH61" s="24"/>
      <c r="AL61" s="73"/>
      <c r="AM61" s="4"/>
      <c r="AN61" s="4"/>
      <c r="AO61" s="4"/>
      <c r="AP61" s="4"/>
      <c r="AQ61" s="4"/>
      <c r="AR61" s="4"/>
      <c r="AS61" s="4"/>
      <c r="AT61" s="4"/>
      <c r="AU61" s="4"/>
      <c r="AV61" s="4"/>
      <c r="AW61" s="4"/>
    </row>
    <row r="62" spans="1:49" x14ac:dyDescent="0.25">
      <c r="A62" s="3">
        <f t="shared" si="0"/>
        <v>1957</v>
      </c>
      <c r="C62" s="4"/>
      <c r="D62" s="4"/>
      <c r="E62" s="4"/>
      <c r="F62" s="4"/>
      <c r="G62" s="4"/>
      <c r="H62" s="4"/>
      <c r="I62" s="4"/>
      <c r="J62" s="4"/>
      <c r="K62" s="4"/>
      <c r="L62" s="4"/>
      <c r="M62" s="4"/>
      <c r="N62" s="31"/>
      <c r="O62" s="4">
        <v>0</v>
      </c>
      <c r="P62" s="4">
        <v>0</v>
      </c>
      <c r="Q62" s="4">
        <v>0.2</v>
      </c>
      <c r="R62" s="4">
        <v>4</v>
      </c>
      <c r="S62" s="4">
        <v>8.6999999999999993</v>
      </c>
      <c r="T62" s="4">
        <v>12.7</v>
      </c>
      <c r="U62" s="4">
        <v>18.2</v>
      </c>
      <c r="V62" s="4">
        <v>22.4</v>
      </c>
      <c r="W62" s="4">
        <v>23.6</v>
      </c>
      <c r="X62" s="4">
        <v>26.5</v>
      </c>
      <c r="Y62" s="4">
        <v>26.4</v>
      </c>
      <c r="Z62" s="31"/>
      <c r="AA62" s="24"/>
      <c r="AH62" s="24"/>
      <c r="AL62" s="73"/>
      <c r="AM62" s="4"/>
      <c r="AN62" s="4"/>
      <c r="AO62" s="4"/>
      <c r="AP62" s="4"/>
      <c r="AQ62" s="4"/>
      <c r="AR62" s="4"/>
      <c r="AS62" s="4"/>
      <c r="AT62" s="4"/>
      <c r="AU62" s="4"/>
      <c r="AV62" s="4"/>
      <c r="AW62" s="4"/>
    </row>
    <row r="63" spans="1:49" x14ac:dyDescent="0.25">
      <c r="A63">
        <f t="shared" si="0"/>
        <v>1958</v>
      </c>
      <c r="C63" s="4"/>
      <c r="D63" s="4"/>
      <c r="E63" s="4"/>
      <c r="F63" s="4"/>
      <c r="G63" s="4"/>
      <c r="H63" s="4"/>
      <c r="I63" s="4"/>
      <c r="J63" s="4"/>
      <c r="K63" s="4"/>
      <c r="L63" s="4"/>
      <c r="M63" s="4"/>
      <c r="N63" s="31"/>
      <c r="O63" s="4">
        <v>0</v>
      </c>
      <c r="P63" s="4">
        <v>0</v>
      </c>
      <c r="Q63" s="4">
        <v>0.2</v>
      </c>
      <c r="R63" s="4">
        <v>4.8</v>
      </c>
      <c r="S63" s="4">
        <v>9.8000000000000007</v>
      </c>
      <c r="T63" s="4">
        <v>13.7</v>
      </c>
      <c r="U63" s="4">
        <v>20.7</v>
      </c>
      <c r="V63" s="4">
        <v>24.1</v>
      </c>
      <c r="W63" s="4">
        <v>25.1</v>
      </c>
      <c r="X63" s="4">
        <v>27.7</v>
      </c>
      <c r="Y63" s="4">
        <v>25.8</v>
      </c>
      <c r="Z63" s="31"/>
      <c r="AA63" s="24"/>
      <c r="AH63" s="24"/>
      <c r="AL63" s="73"/>
      <c r="AM63" s="4"/>
      <c r="AN63" s="4"/>
      <c r="AO63" s="4"/>
      <c r="AP63" s="4"/>
      <c r="AQ63" s="4"/>
      <c r="AR63" s="4"/>
      <c r="AS63" s="4"/>
      <c r="AT63" s="4"/>
      <c r="AU63" s="4"/>
      <c r="AV63" s="4"/>
      <c r="AW63" s="4"/>
    </row>
    <row r="64" spans="1:49" x14ac:dyDescent="0.25">
      <c r="A64">
        <f t="shared" si="0"/>
        <v>1959</v>
      </c>
      <c r="C64" s="4">
        <f>O64+AA64+AM64</f>
        <v>0.59</v>
      </c>
      <c r="D64" s="4">
        <f t="shared" ref="D64:M64" si="1">P64+AB64+AN64</f>
        <v>0.99</v>
      </c>
      <c r="E64" s="4">
        <f t="shared" si="1"/>
        <v>0.25</v>
      </c>
      <c r="F64" s="4">
        <f t="shared" si="1"/>
        <v>5.4500000000000011</v>
      </c>
      <c r="G64" s="4">
        <f t="shared" si="1"/>
        <v>12.76</v>
      </c>
      <c r="H64" s="4">
        <f t="shared" si="1"/>
        <v>22.240000000000002</v>
      </c>
      <c r="I64" s="4">
        <f t="shared" si="1"/>
        <v>34.450000000000003</v>
      </c>
      <c r="J64" s="4">
        <f t="shared" si="1"/>
        <v>38.89</v>
      </c>
      <c r="K64" s="4">
        <f t="shared" si="1"/>
        <v>36.730000000000004</v>
      </c>
      <c r="L64" s="4">
        <f t="shared" si="1"/>
        <v>34.520000000000003</v>
      </c>
      <c r="M64" s="4">
        <f t="shared" si="1"/>
        <v>30.15</v>
      </c>
      <c r="N64" s="31"/>
      <c r="O64" s="4">
        <v>0</v>
      </c>
      <c r="P64" s="4">
        <v>0</v>
      </c>
      <c r="Q64" s="4">
        <v>0.2</v>
      </c>
      <c r="R64" s="4">
        <v>4.9000000000000004</v>
      </c>
      <c r="S64" s="4">
        <v>9.9</v>
      </c>
      <c r="T64" s="4">
        <v>13.6</v>
      </c>
      <c r="U64" s="4">
        <v>19.8</v>
      </c>
      <c r="V64" s="4">
        <v>24.3</v>
      </c>
      <c r="W64" s="4">
        <v>24.8</v>
      </c>
      <c r="X64" s="4">
        <v>27.8</v>
      </c>
      <c r="Y64" s="4">
        <v>25.7</v>
      </c>
      <c r="Z64" s="31"/>
      <c r="AA64" s="5">
        <v>0</v>
      </c>
      <c r="AB64" s="5">
        <v>0.02</v>
      </c>
      <c r="AC64" s="5">
        <v>0.01</v>
      </c>
      <c r="AD64" s="5">
        <v>0.23</v>
      </c>
      <c r="AE64" s="5">
        <v>2.34</v>
      </c>
      <c r="AF64" s="5">
        <v>7.95</v>
      </c>
      <c r="AG64" s="5">
        <v>13.96</v>
      </c>
      <c r="AH64" s="5">
        <v>13.97</v>
      </c>
      <c r="AI64" s="5">
        <v>11.33</v>
      </c>
      <c r="AJ64" s="5">
        <v>6.19</v>
      </c>
      <c r="AK64" s="5">
        <v>3.67</v>
      </c>
      <c r="AL64" s="4"/>
      <c r="AM64" s="5">
        <v>0.59</v>
      </c>
      <c r="AN64" s="5">
        <v>0.97</v>
      </c>
      <c r="AO64" s="5">
        <v>0.04</v>
      </c>
      <c r="AP64" s="5">
        <v>0.32</v>
      </c>
      <c r="AQ64" s="5">
        <v>0.52</v>
      </c>
      <c r="AR64" s="5">
        <v>0.69</v>
      </c>
      <c r="AS64" s="5">
        <v>0.69</v>
      </c>
      <c r="AT64" s="5">
        <v>0.62</v>
      </c>
      <c r="AU64" s="5">
        <v>0.6</v>
      </c>
      <c r="AV64" s="5">
        <v>0.53</v>
      </c>
      <c r="AW64" s="5">
        <v>0.78</v>
      </c>
    </row>
    <row r="65" spans="1:49" x14ac:dyDescent="0.25">
      <c r="A65">
        <f t="shared" si="0"/>
        <v>1960</v>
      </c>
      <c r="C65" s="4">
        <f t="shared" ref="C65:C122" si="2">O65+AA65+AM65</f>
        <v>1.07</v>
      </c>
      <c r="D65" s="4">
        <f t="shared" ref="D65:D122" si="3">P65+AB65+AN65</f>
        <v>1.07</v>
      </c>
      <c r="E65" s="4">
        <f t="shared" ref="E65:E122" si="4">Q65+AC65+AO65</f>
        <v>0.32999999999999996</v>
      </c>
      <c r="F65" s="4">
        <f t="shared" ref="F65:F122" si="5">R65+AD65+AP65</f>
        <v>5.87</v>
      </c>
      <c r="G65" s="4">
        <f t="shared" ref="G65:G122" si="6">S65+AE65+AQ65</f>
        <v>13.2</v>
      </c>
      <c r="H65" s="4">
        <f t="shared" ref="H65:H122" si="7">T65+AF65+AR65</f>
        <v>22.919999999999998</v>
      </c>
      <c r="I65" s="4">
        <f t="shared" ref="I65:I122" si="8">U65+AG65+AS65</f>
        <v>36.630000000000003</v>
      </c>
      <c r="J65" s="4">
        <f t="shared" ref="J65:J122" si="9">V65+AH65+AT65</f>
        <v>39.049999999999997</v>
      </c>
      <c r="K65" s="4">
        <f t="shared" ref="K65:K122" si="10">W65+AI65+AU65</f>
        <v>36.230000000000004</v>
      </c>
      <c r="L65" s="4">
        <f t="shared" ref="L65:L122" si="11">X65+AJ65+AV65</f>
        <v>34.669999999999995</v>
      </c>
      <c r="M65" s="4">
        <f t="shared" ref="M65:M122" si="12">Y65+AK65+AW65</f>
        <v>30.95</v>
      </c>
      <c r="N65" s="31"/>
      <c r="O65" s="4">
        <v>0</v>
      </c>
      <c r="P65" s="4">
        <v>0</v>
      </c>
      <c r="Q65" s="4">
        <v>0.3</v>
      </c>
      <c r="R65" s="4">
        <v>5.2</v>
      </c>
      <c r="S65" s="4">
        <v>10</v>
      </c>
      <c r="T65" s="4">
        <v>14.2</v>
      </c>
      <c r="U65" s="4">
        <v>20.7</v>
      </c>
      <c r="V65" s="4">
        <v>23.7</v>
      </c>
      <c r="W65" s="4">
        <v>23</v>
      </c>
      <c r="X65" s="4">
        <v>27.9</v>
      </c>
      <c r="Y65" s="4">
        <v>26</v>
      </c>
      <c r="Z65" s="31"/>
      <c r="AA65" s="5">
        <v>0</v>
      </c>
      <c r="AB65" s="5">
        <v>0.04</v>
      </c>
      <c r="AC65" s="5">
        <v>0</v>
      </c>
      <c r="AD65" s="5">
        <v>0.25</v>
      </c>
      <c r="AE65" s="5">
        <v>2.4500000000000002</v>
      </c>
      <c r="AF65" s="5">
        <v>8.07</v>
      </c>
      <c r="AG65" s="5">
        <v>15.15</v>
      </c>
      <c r="AH65" s="5">
        <v>14.66</v>
      </c>
      <c r="AI65" s="5">
        <v>12.49</v>
      </c>
      <c r="AJ65" s="5">
        <v>6.3</v>
      </c>
      <c r="AK65" s="5">
        <v>3.98</v>
      </c>
      <c r="AL65" s="4"/>
      <c r="AM65" s="5">
        <v>1.07</v>
      </c>
      <c r="AN65" s="5">
        <v>1.03</v>
      </c>
      <c r="AO65" s="5">
        <v>0.03</v>
      </c>
      <c r="AP65" s="5">
        <v>0.42</v>
      </c>
      <c r="AQ65" s="5">
        <v>0.75</v>
      </c>
      <c r="AR65" s="5">
        <v>0.65</v>
      </c>
      <c r="AS65" s="5">
        <v>0.78</v>
      </c>
      <c r="AT65" s="5">
        <v>0.69</v>
      </c>
      <c r="AU65" s="5">
        <v>0.74</v>
      </c>
      <c r="AV65" s="5">
        <v>0.47</v>
      </c>
      <c r="AW65" s="5">
        <v>0.97</v>
      </c>
    </row>
    <row r="66" spans="1:49" x14ac:dyDescent="0.25">
      <c r="A66">
        <f t="shared" si="0"/>
        <v>1961</v>
      </c>
      <c r="C66" s="4">
        <f t="shared" si="2"/>
        <v>0.74</v>
      </c>
      <c r="D66" s="4">
        <f t="shared" si="3"/>
        <v>1.06</v>
      </c>
      <c r="E66" s="4">
        <f t="shared" si="4"/>
        <v>0.24523345305284761</v>
      </c>
      <c r="F66" s="4">
        <f t="shared" si="5"/>
        <v>5.9693203297808166</v>
      </c>
      <c r="G66" s="4">
        <f t="shared" si="6"/>
        <v>13.661622654930204</v>
      </c>
      <c r="H66" s="4">
        <f t="shared" si="7"/>
        <v>23.874527152208813</v>
      </c>
      <c r="I66" s="4">
        <f t="shared" si="8"/>
        <v>36.651522823168392</v>
      </c>
      <c r="J66" s="4">
        <f t="shared" si="9"/>
        <v>39.177405818135924</v>
      </c>
      <c r="K66" s="4">
        <f t="shared" si="10"/>
        <v>34.152050758718609</v>
      </c>
      <c r="L66" s="4">
        <f t="shared" si="11"/>
        <v>32.791433278418452</v>
      </c>
      <c r="M66" s="4">
        <f t="shared" si="12"/>
        <v>29.36</v>
      </c>
      <c r="N66" s="31"/>
      <c r="O66" s="4">
        <v>0</v>
      </c>
      <c r="P66" s="4">
        <v>0</v>
      </c>
      <c r="Q66" s="4">
        <v>0.2052334530528476</v>
      </c>
      <c r="R66" s="4">
        <v>5.0593203297808165</v>
      </c>
      <c r="S66" s="4">
        <v>10.251622654930204</v>
      </c>
      <c r="T66" s="4">
        <v>14.364527152208817</v>
      </c>
      <c r="U66" s="4">
        <v>20.291522823168393</v>
      </c>
      <c r="V66" s="4">
        <v>23.127405818135923</v>
      </c>
      <c r="W66" s="4">
        <v>21.812050758718609</v>
      </c>
      <c r="X66" s="4">
        <v>26.09143327841845</v>
      </c>
      <c r="Y66" s="4">
        <v>25</v>
      </c>
      <c r="Z66" s="31"/>
      <c r="AA66" s="5">
        <v>0</v>
      </c>
      <c r="AB66" s="5">
        <v>0.03</v>
      </c>
      <c r="AC66" s="5">
        <v>0.01</v>
      </c>
      <c r="AD66" s="5">
        <v>0.28000000000000003</v>
      </c>
      <c r="AE66" s="5">
        <v>2.41</v>
      </c>
      <c r="AF66" s="5">
        <v>8.61</v>
      </c>
      <c r="AG66" s="5">
        <v>15.47</v>
      </c>
      <c r="AH66" s="5">
        <v>15.3</v>
      </c>
      <c r="AI66" s="5">
        <v>11.78</v>
      </c>
      <c r="AJ66" s="5">
        <v>6.1</v>
      </c>
      <c r="AK66" s="5">
        <v>3.53</v>
      </c>
      <c r="AL66" s="4"/>
      <c r="AM66" s="5">
        <v>0.74</v>
      </c>
      <c r="AN66" s="5">
        <v>1.03</v>
      </c>
      <c r="AO66" s="5">
        <v>0.03</v>
      </c>
      <c r="AP66" s="5">
        <v>0.63</v>
      </c>
      <c r="AQ66" s="5">
        <v>1</v>
      </c>
      <c r="AR66" s="5">
        <v>0.9</v>
      </c>
      <c r="AS66" s="5">
        <v>0.89</v>
      </c>
      <c r="AT66" s="5">
        <v>0.75</v>
      </c>
      <c r="AU66" s="5">
        <v>0.56000000000000005</v>
      </c>
      <c r="AV66" s="5">
        <v>0.6</v>
      </c>
      <c r="AW66" s="5">
        <v>0.83</v>
      </c>
    </row>
    <row r="67" spans="1:49" x14ac:dyDescent="0.25">
      <c r="A67">
        <f t="shared" si="0"/>
        <v>1962</v>
      </c>
      <c r="C67" s="4">
        <f t="shared" si="2"/>
        <v>0.85</v>
      </c>
      <c r="D67" s="4">
        <f t="shared" si="3"/>
        <v>0.99</v>
      </c>
      <c r="E67" s="4">
        <f t="shared" si="4"/>
        <v>0.30514358220916254</v>
      </c>
      <c r="F67" s="4">
        <f t="shared" si="5"/>
        <v>6.4415628894007471</v>
      </c>
      <c r="G67" s="4">
        <f t="shared" si="6"/>
        <v>14.787683851572666</v>
      </c>
      <c r="H67" s="4">
        <f t="shared" si="7"/>
        <v>24.312974235038713</v>
      </c>
      <c r="I67" s="4">
        <f t="shared" si="8"/>
        <v>37.711567846817381</v>
      </c>
      <c r="J67" s="4">
        <f t="shared" si="9"/>
        <v>39.874047368094736</v>
      </c>
      <c r="K67" s="4">
        <f t="shared" si="10"/>
        <v>34.795634110151006</v>
      </c>
      <c r="L67" s="4">
        <f t="shared" si="11"/>
        <v>33.886613514052222</v>
      </c>
      <c r="M67" s="4">
        <f t="shared" si="12"/>
        <v>30.440244399185339</v>
      </c>
      <c r="N67" s="31"/>
      <c r="O67" s="4">
        <v>0</v>
      </c>
      <c r="P67" s="4">
        <v>0</v>
      </c>
      <c r="Q67" s="4">
        <v>0.27514358220916252</v>
      </c>
      <c r="R67" s="4">
        <v>5.6715628894007475</v>
      </c>
      <c r="S67" s="4">
        <v>11.257683851572667</v>
      </c>
      <c r="T67" s="4">
        <v>15.03297423503871</v>
      </c>
      <c r="U67" s="4">
        <v>21.081567846817382</v>
      </c>
      <c r="V67" s="4">
        <v>23.684047368094738</v>
      </c>
      <c r="W67" s="4">
        <v>21.855634110151001</v>
      </c>
      <c r="X67" s="4">
        <v>27.46661351405222</v>
      </c>
      <c r="Y67" s="4">
        <v>26.680244399185337</v>
      </c>
      <c r="Z67" s="31"/>
      <c r="AA67" s="5">
        <v>0.02</v>
      </c>
      <c r="AB67" s="5">
        <v>0.01</v>
      </c>
      <c r="AC67" s="5">
        <v>0.01</v>
      </c>
      <c r="AD67" s="5">
        <v>0.22</v>
      </c>
      <c r="AE67" s="5">
        <v>2.5099999999999998</v>
      </c>
      <c r="AF67" s="5">
        <v>8.34</v>
      </c>
      <c r="AG67" s="5">
        <v>15.67</v>
      </c>
      <c r="AH67" s="5">
        <v>15.39</v>
      </c>
      <c r="AI67" s="5">
        <v>12.38</v>
      </c>
      <c r="AJ67" s="5">
        <v>5.82</v>
      </c>
      <c r="AK67" s="5">
        <v>3.05</v>
      </c>
      <c r="AL67" s="4"/>
      <c r="AM67" s="5">
        <v>0.83</v>
      </c>
      <c r="AN67" s="5">
        <v>0.98</v>
      </c>
      <c r="AO67" s="5">
        <v>0.02</v>
      </c>
      <c r="AP67" s="5">
        <v>0.55000000000000004</v>
      </c>
      <c r="AQ67" s="5">
        <v>1.02</v>
      </c>
      <c r="AR67" s="5">
        <v>0.94</v>
      </c>
      <c r="AS67" s="5">
        <v>0.96</v>
      </c>
      <c r="AT67" s="5">
        <v>0.8</v>
      </c>
      <c r="AU67" s="5">
        <v>0.56000000000000005</v>
      </c>
      <c r="AV67" s="5">
        <v>0.6</v>
      </c>
      <c r="AW67" s="5">
        <v>0.71</v>
      </c>
    </row>
    <row r="68" spans="1:49" x14ac:dyDescent="0.25">
      <c r="A68">
        <f t="shared" si="0"/>
        <v>1963</v>
      </c>
      <c r="C68" s="4">
        <f t="shared" si="2"/>
        <v>1.07</v>
      </c>
      <c r="D68" s="4">
        <f t="shared" si="3"/>
        <v>1.0900000000000001</v>
      </c>
      <c r="E68" s="4">
        <f t="shared" si="4"/>
        <v>0.3227940404994229</v>
      </c>
      <c r="F68" s="4">
        <f t="shared" si="5"/>
        <v>6.9013689170233423</v>
      </c>
      <c r="G68" s="4">
        <f t="shared" si="6"/>
        <v>15.408433952063435</v>
      </c>
      <c r="H68" s="4">
        <f t="shared" si="7"/>
        <v>25.496793007678484</v>
      </c>
      <c r="I68" s="4">
        <f t="shared" si="8"/>
        <v>38.775661757808834</v>
      </c>
      <c r="J68" s="4">
        <f t="shared" si="9"/>
        <v>40.490800121691514</v>
      </c>
      <c r="K68" s="4">
        <f t="shared" si="10"/>
        <v>34.594132288347261</v>
      </c>
      <c r="L68" s="4">
        <f t="shared" si="11"/>
        <v>32.540848343986056</v>
      </c>
      <c r="M68" s="4">
        <f t="shared" si="12"/>
        <v>28.116420737786644</v>
      </c>
      <c r="N68" s="31"/>
      <c r="O68" s="4">
        <v>0</v>
      </c>
      <c r="P68" s="4">
        <v>0</v>
      </c>
      <c r="Q68" s="4">
        <v>0.27279404049942291</v>
      </c>
      <c r="R68" s="4">
        <v>5.9813689170233424</v>
      </c>
      <c r="S68" s="4">
        <v>11.808433952063435</v>
      </c>
      <c r="T68" s="4">
        <v>16.026793007678485</v>
      </c>
      <c r="U68" s="4">
        <v>21.245661757808836</v>
      </c>
      <c r="V68" s="4">
        <v>23.510800121691513</v>
      </c>
      <c r="W68" s="4">
        <v>21.824132288347258</v>
      </c>
      <c r="X68" s="4">
        <v>25.740848343986055</v>
      </c>
      <c r="Y68" s="4">
        <v>24.526420737786644</v>
      </c>
      <c r="Z68" s="31"/>
      <c r="AA68" s="5">
        <v>0.05</v>
      </c>
      <c r="AB68" s="5">
        <v>0.01</v>
      </c>
      <c r="AC68" s="5">
        <v>0.01</v>
      </c>
      <c r="AD68" s="5">
        <v>0.2</v>
      </c>
      <c r="AE68" s="5">
        <v>2.34</v>
      </c>
      <c r="AF68" s="5">
        <v>8.43</v>
      </c>
      <c r="AG68" s="5">
        <v>16.48</v>
      </c>
      <c r="AH68" s="5">
        <v>16.05</v>
      </c>
      <c r="AI68" s="5">
        <v>12.07</v>
      </c>
      <c r="AJ68" s="5">
        <v>6.04</v>
      </c>
      <c r="AK68" s="5">
        <v>2.89</v>
      </c>
      <c r="AL68" s="4"/>
      <c r="AM68" s="5">
        <v>1.02</v>
      </c>
      <c r="AN68" s="5">
        <v>1.08</v>
      </c>
      <c r="AO68" s="5">
        <v>0.04</v>
      </c>
      <c r="AP68" s="5">
        <v>0.72</v>
      </c>
      <c r="AQ68" s="5">
        <v>1.26</v>
      </c>
      <c r="AR68" s="5">
        <v>1.04</v>
      </c>
      <c r="AS68" s="5">
        <v>1.05</v>
      </c>
      <c r="AT68" s="5">
        <v>0.93</v>
      </c>
      <c r="AU68" s="5">
        <v>0.7</v>
      </c>
      <c r="AV68" s="5">
        <v>0.76</v>
      </c>
      <c r="AW68" s="5">
        <v>0.7</v>
      </c>
    </row>
    <row r="69" spans="1:49" x14ac:dyDescent="0.25">
      <c r="A69">
        <f t="shared" si="0"/>
        <v>1964</v>
      </c>
      <c r="C69" s="4">
        <f t="shared" si="2"/>
        <v>0.79</v>
      </c>
      <c r="D69" s="4">
        <f t="shared" si="3"/>
        <v>1.01</v>
      </c>
      <c r="E69" s="4">
        <f t="shared" si="4"/>
        <v>0.27721733749323157</v>
      </c>
      <c r="F69" s="4">
        <f t="shared" si="5"/>
        <v>6.776455870222712</v>
      </c>
      <c r="G69" s="4">
        <f t="shared" si="6"/>
        <v>15.63797702185177</v>
      </c>
      <c r="H69" s="4">
        <f t="shared" si="7"/>
        <v>25.968189919470216</v>
      </c>
      <c r="I69" s="4">
        <f t="shared" si="8"/>
        <v>38.928129523102612</v>
      </c>
      <c r="J69" s="4">
        <f t="shared" si="9"/>
        <v>40.471769409798888</v>
      </c>
      <c r="K69" s="4">
        <f t="shared" si="10"/>
        <v>34.091889616463988</v>
      </c>
      <c r="L69" s="4">
        <f t="shared" si="11"/>
        <v>31.703093093093095</v>
      </c>
      <c r="M69" s="4">
        <f t="shared" si="12"/>
        <v>28.562307692307691</v>
      </c>
      <c r="N69" s="31"/>
      <c r="O69" s="4">
        <v>0</v>
      </c>
      <c r="P69" s="4">
        <v>0</v>
      </c>
      <c r="Q69" s="4">
        <v>0.23721733749323157</v>
      </c>
      <c r="R69" s="4">
        <v>5.9664558702227115</v>
      </c>
      <c r="S69" s="4">
        <v>11.817977021851769</v>
      </c>
      <c r="T69" s="4">
        <v>15.55818991947022</v>
      </c>
      <c r="U69" s="4">
        <v>20.718129523102618</v>
      </c>
      <c r="V69" s="4">
        <v>22.55176940979889</v>
      </c>
      <c r="W69" s="4">
        <v>21.421889616463986</v>
      </c>
      <c r="X69" s="4">
        <v>24.343093093093096</v>
      </c>
      <c r="Y69" s="4">
        <v>25.192307692307693</v>
      </c>
      <c r="Z69" s="31"/>
      <c r="AA69" s="5">
        <v>0</v>
      </c>
      <c r="AB69" s="5">
        <v>0.02</v>
      </c>
      <c r="AC69" s="5">
        <v>0.01</v>
      </c>
      <c r="AD69" s="5">
        <v>0.24</v>
      </c>
      <c r="AE69" s="5">
        <v>2.52</v>
      </c>
      <c r="AF69" s="5">
        <v>9.35</v>
      </c>
      <c r="AG69" s="5">
        <v>16.91</v>
      </c>
      <c r="AH69" s="5">
        <v>17.09</v>
      </c>
      <c r="AI69" s="5">
        <v>11.96</v>
      </c>
      <c r="AJ69" s="5">
        <v>6.33</v>
      </c>
      <c r="AK69" s="5">
        <v>2.79</v>
      </c>
      <c r="AL69" s="4"/>
      <c r="AM69" s="5">
        <v>0.79</v>
      </c>
      <c r="AN69" s="5">
        <v>0.99</v>
      </c>
      <c r="AO69" s="5">
        <v>0.03</v>
      </c>
      <c r="AP69" s="5">
        <v>0.56999999999999995</v>
      </c>
      <c r="AQ69" s="5">
        <v>1.3</v>
      </c>
      <c r="AR69" s="5">
        <v>1.06</v>
      </c>
      <c r="AS69" s="5">
        <v>1.3</v>
      </c>
      <c r="AT69" s="5">
        <v>0.83</v>
      </c>
      <c r="AU69" s="5">
        <v>0.71</v>
      </c>
      <c r="AV69" s="5">
        <v>1.03</v>
      </c>
      <c r="AW69" s="5">
        <v>0.57999999999999996</v>
      </c>
    </row>
    <row r="70" spans="1:49" x14ac:dyDescent="0.25">
      <c r="A70">
        <f t="shared" ref="A70:A121" si="13">A69+1</f>
        <v>1965</v>
      </c>
      <c r="C70" s="4">
        <f t="shared" si="2"/>
        <v>0.98</v>
      </c>
      <c r="D70" s="4">
        <f t="shared" si="3"/>
        <v>0.96</v>
      </c>
      <c r="E70" s="4">
        <f t="shared" si="4"/>
        <v>0.28377862885839655</v>
      </c>
      <c r="F70" s="4">
        <f t="shared" si="5"/>
        <v>6.9161109279166384</v>
      </c>
      <c r="G70" s="4">
        <f t="shared" si="6"/>
        <v>16.160425761250337</v>
      </c>
      <c r="H70" s="4">
        <f t="shared" si="7"/>
        <v>27.194737706938341</v>
      </c>
      <c r="I70" s="4">
        <f t="shared" si="8"/>
        <v>40.007458396369138</v>
      </c>
      <c r="J70" s="4">
        <f t="shared" si="9"/>
        <v>43.208936519091125</v>
      </c>
      <c r="K70" s="4">
        <f t="shared" si="10"/>
        <v>34.561692605367213</v>
      </c>
      <c r="L70" s="4">
        <f t="shared" si="11"/>
        <v>31.29627211380631</v>
      </c>
      <c r="M70" s="4">
        <f t="shared" si="12"/>
        <v>27.734417744916819</v>
      </c>
      <c r="N70" s="31"/>
      <c r="O70" s="4">
        <v>0</v>
      </c>
      <c r="P70" s="4">
        <v>0</v>
      </c>
      <c r="Q70" s="4">
        <v>0.26377862885839654</v>
      </c>
      <c r="R70" s="4">
        <v>6.1861109279166389</v>
      </c>
      <c r="S70" s="4">
        <v>12.220425761250338</v>
      </c>
      <c r="T70" s="4">
        <v>16.694737706938341</v>
      </c>
      <c r="U70" s="4">
        <v>20.877458396369136</v>
      </c>
      <c r="V70" s="4">
        <v>23.658936519091121</v>
      </c>
      <c r="W70" s="4">
        <v>21.241692605367209</v>
      </c>
      <c r="X70" s="4">
        <v>24.676272113806309</v>
      </c>
      <c r="Y70" s="4">
        <v>24.214417744916819</v>
      </c>
      <c r="Z70" s="31"/>
      <c r="AA70" s="5">
        <v>0.03</v>
      </c>
      <c r="AB70" s="5">
        <v>0.01</v>
      </c>
      <c r="AC70" s="5">
        <v>0</v>
      </c>
      <c r="AD70" s="5">
        <v>0.22</v>
      </c>
      <c r="AE70" s="5">
        <v>2.68</v>
      </c>
      <c r="AF70" s="5">
        <v>9.4</v>
      </c>
      <c r="AG70" s="5">
        <v>17.75</v>
      </c>
      <c r="AH70" s="5">
        <v>18.440000000000001</v>
      </c>
      <c r="AI70" s="5">
        <v>12.44</v>
      </c>
      <c r="AJ70" s="5">
        <v>6.02</v>
      </c>
      <c r="AK70" s="5">
        <v>2.13</v>
      </c>
      <c r="AL70" s="4"/>
      <c r="AM70" s="5">
        <v>0.95</v>
      </c>
      <c r="AN70" s="5">
        <v>0.95</v>
      </c>
      <c r="AO70" s="5">
        <v>0.02</v>
      </c>
      <c r="AP70" s="5">
        <v>0.51</v>
      </c>
      <c r="AQ70" s="5">
        <v>1.26</v>
      </c>
      <c r="AR70" s="5">
        <v>1.1000000000000001</v>
      </c>
      <c r="AS70" s="5">
        <v>1.38</v>
      </c>
      <c r="AT70" s="5">
        <v>1.1100000000000001</v>
      </c>
      <c r="AU70" s="5">
        <v>0.88</v>
      </c>
      <c r="AV70" s="5">
        <v>0.6</v>
      </c>
      <c r="AW70" s="5">
        <v>1.39</v>
      </c>
    </row>
    <row r="71" spans="1:49" x14ac:dyDescent="0.25">
      <c r="A71">
        <f t="shared" si="13"/>
        <v>1966</v>
      </c>
      <c r="C71" s="4">
        <f t="shared" si="2"/>
        <v>0.9</v>
      </c>
      <c r="D71" s="4">
        <f t="shared" si="3"/>
        <v>0.8</v>
      </c>
      <c r="E71" s="4">
        <f t="shared" si="4"/>
        <v>0.31963072083094057</v>
      </c>
      <c r="F71" s="4">
        <f t="shared" si="5"/>
        <v>7.3555708285605199</v>
      </c>
      <c r="G71" s="4">
        <f t="shared" si="6"/>
        <v>16.602598407685807</v>
      </c>
      <c r="H71" s="4">
        <f t="shared" si="7"/>
        <v>28.164025506190221</v>
      </c>
      <c r="I71" s="4">
        <f t="shared" si="8"/>
        <v>41.169140076940486</v>
      </c>
      <c r="J71" s="4">
        <f t="shared" si="9"/>
        <v>44.100744528063416</v>
      </c>
      <c r="K71" s="4">
        <f t="shared" si="10"/>
        <v>34.932402202018515</v>
      </c>
      <c r="L71" s="4">
        <f t="shared" si="11"/>
        <v>32.221500532103576</v>
      </c>
      <c r="M71" s="4">
        <f t="shared" si="12"/>
        <v>27.860212765957449</v>
      </c>
      <c r="N71" s="31"/>
      <c r="O71" s="4">
        <v>0</v>
      </c>
      <c r="P71" s="4">
        <v>0</v>
      </c>
      <c r="Q71" s="4">
        <v>0.28963072083094055</v>
      </c>
      <c r="R71" s="4">
        <v>6.3955708285605199</v>
      </c>
      <c r="S71" s="4">
        <v>12.262598407685807</v>
      </c>
      <c r="T71" s="4">
        <v>15.78402550619022</v>
      </c>
      <c r="U71" s="4">
        <v>20.199140076940484</v>
      </c>
      <c r="V71" s="4">
        <v>22.72074452806342</v>
      </c>
      <c r="W71" s="4">
        <v>20.802402202018516</v>
      </c>
      <c r="X71" s="4">
        <v>24.831500532103579</v>
      </c>
      <c r="Y71" s="4">
        <v>23.670212765957448</v>
      </c>
      <c r="Z71" s="31"/>
      <c r="AA71" s="5">
        <v>0</v>
      </c>
      <c r="AB71" s="5">
        <v>0.01</v>
      </c>
      <c r="AC71" s="5">
        <v>0</v>
      </c>
      <c r="AD71" s="5">
        <v>0.28000000000000003</v>
      </c>
      <c r="AE71" s="5">
        <v>2.9</v>
      </c>
      <c r="AF71" s="5">
        <v>10.85</v>
      </c>
      <c r="AG71" s="5">
        <v>19.66</v>
      </c>
      <c r="AH71" s="5">
        <v>20.190000000000001</v>
      </c>
      <c r="AI71" s="5">
        <v>13.3</v>
      </c>
      <c r="AJ71" s="5">
        <v>6.7</v>
      </c>
      <c r="AK71" s="5">
        <v>3.39</v>
      </c>
      <c r="AL71" s="4"/>
      <c r="AM71" s="5">
        <v>0.9</v>
      </c>
      <c r="AN71" s="5">
        <v>0.79</v>
      </c>
      <c r="AO71" s="5">
        <v>0.03</v>
      </c>
      <c r="AP71" s="5">
        <v>0.68</v>
      </c>
      <c r="AQ71" s="5">
        <v>1.44</v>
      </c>
      <c r="AR71" s="5">
        <v>1.53</v>
      </c>
      <c r="AS71" s="5">
        <v>1.31</v>
      </c>
      <c r="AT71" s="5">
        <v>1.19</v>
      </c>
      <c r="AU71" s="5">
        <v>0.83</v>
      </c>
      <c r="AV71" s="5">
        <v>0.69</v>
      </c>
      <c r="AW71" s="5">
        <v>0.8</v>
      </c>
    </row>
    <row r="72" spans="1:49" x14ac:dyDescent="0.25">
      <c r="A72" s="3">
        <f t="shared" si="13"/>
        <v>1967</v>
      </c>
      <c r="C72" s="4">
        <f t="shared" si="2"/>
        <v>0.84</v>
      </c>
      <c r="D72" s="4">
        <f t="shared" si="3"/>
        <v>0.88</v>
      </c>
      <c r="E72" s="4">
        <f t="shared" si="4"/>
        <v>0.34879494271039113</v>
      </c>
      <c r="F72" s="4">
        <f t="shared" si="5"/>
        <v>8.3851299564236488</v>
      </c>
      <c r="G72" s="4">
        <f t="shared" si="6"/>
        <v>17.122194269741438</v>
      </c>
      <c r="H72" s="4">
        <f t="shared" si="7"/>
        <v>29.177676091684791</v>
      </c>
      <c r="I72" s="4">
        <f t="shared" si="8"/>
        <v>39.772369735902927</v>
      </c>
      <c r="J72" s="4">
        <f t="shared" si="9"/>
        <v>44.667765196326968</v>
      </c>
      <c r="K72" s="4">
        <f t="shared" si="10"/>
        <v>33.250734977652705</v>
      </c>
      <c r="L72" s="4">
        <f t="shared" si="11"/>
        <v>27.331652593486126</v>
      </c>
      <c r="M72" s="4">
        <f t="shared" si="12"/>
        <v>25.97264755480607</v>
      </c>
      <c r="N72" s="31"/>
      <c r="O72" s="4">
        <v>0</v>
      </c>
      <c r="P72" s="4">
        <v>0</v>
      </c>
      <c r="Q72" s="4">
        <v>0.29879494271039114</v>
      </c>
      <c r="R72" s="4">
        <v>6.9351299564236486</v>
      </c>
      <c r="S72" s="4">
        <v>12.31219426974144</v>
      </c>
      <c r="T72" s="4">
        <v>16.567676091684792</v>
      </c>
      <c r="U72" s="4">
        <v>19.682369735902927</v>
      </c>
      <c r="V72" s="4">
        <v>22.167765196326968</v>
      </c>
      <c r="W72" s="4">
        <v>19.160734977652709</v>
      </c>
      <c r="X72" s="4">
        <v>21.471652593486127</v>
      </c>
      <c r="Y72" s="4">
        <v>22.512647554806069</v>
      </c>
      <c r="Z72" s="31"/>
      <c r="AA72" s="5">
        <v>0</v>
      </c>
      <c r="AB72" s="5">
        <v>0</v>
      </c>
      <c r="AC72" s="5">
        <v>0.01</v>
      </c>
      <c r="AD72" s="5">
        <v>0.28999999999999998</v>
      </c>
      <c r="AE72" s="5">
        <v>2.86</v>
      </c>
      <c r="AF72" s="5">
        <v>10.92</v>
      </c>
      <c r="AG72" s="5">
        <v>18.809999999999999</v>
      </c>
      <c r="AH72" s="5">
        <v>21.29</v>
      </c>
      <c r="AI72" s="5">
        <v>13.33</v>
      </c>
      <c r="AJ72" s="5">
        <v>4.9800000000000004</v>
      </c>
      <c r="AK72" s="5">
        <v>2.5299999999999998</v>
      </c>
      <c r="AL72" s="4"/>
      <c r="AM72" s="5">
        <v>0.84</v>
      </c>
      <c r="AN72" s="5">
        <v>0.88</v>
      </c>
      <c r="AO72" s="5">
        <v>0.04</v>
      </c>
      <c r="AP72" s="5">
        <v>1.1599999999999999</v>
      </c>
      <c r="AQ72" s="5">
        <v>1.95</v>
      </c>
      <c r="AR72" s="5">
        <v>1.69</v>
      </c>
      <c r="AS72" s="5">
        <v>1.28</v>
      </c>
      <c r="AT72" s="5">
        <v>1.21</v>
      </c>
      <c r="AU72" s="5">
        <v>0.76</v>
      </c>
      <c r="AV72" s="5">
        <v>0.88</v>
      </c>
      <c r="AW72" s="5">
        <v>0.93</v>
      </c>
    </row>
    <row r="73" spans="1:49" x14ac:dyDescent="0.25">
      <c r="A73">
        <f t="shared" si="13"/>
        <v>1968</v>
      </c>
      <c r="C73" s="4">
        <f t="shared" si="2"/>
        <v>0.7</v>
      </c>
      <c r="D73" s="4">
        <f t="shared" si="3"/>
        <v>0.9</v>
      </c>
      <c r="E73" s="4">
        <f t="shared" si="4"/>
        <v>0.39942140246744007</v>
      </c>
      <c r="F73" s="4">
        <f t="shared" si="5"/>
        <v>9.5533162881636322</v>
      </c>
      <c r="G73" s="4">
        <f t="shared" si="6"/>
        <v>17.5</v>
      </c>
      <c r="H73" s="4">
        <f t="shared" si="7"/>
        <v>30.4</v>
      </c>
      <c r="I73" s="4">
        <f t="shared" si="8"/>
        <v>42.5</v>
      </c>
      <c r="J73" s="4">
        <f t="shared" si="9"/>
        <v>44.6</v>
      </c>
      <c r="K73" s="4">
        <f t="shared" si="10"/>
        <v>34.4</v>
      </c>
      <c r="L73" s="4">
        <f t="shared" si="11"/>
        <v>28</v>
      </c>
      <c r="M73" s="4">
        <f t="shared" si="12"/>
        <v>26.400000000000002</v>
      </c>
      <c r="N73" s="72"/>
      <c r="O73" s="4">
        <v>0</v>
      </c>
      <c r="P73" s="4">
        <v>0</v>
      </c>
      <c r="Q73" s="4">
        <v>0.28942140246744008</v>
      </c>
      <c r="R73" s="4">
        <v>7.0897879380357942</v>
      </c>
      <c r="S73" s="4">
        <v>12</v>
      </c>
      <c r="T73" s="4">
        <v>16.100000000000001</v>
      </c>
      <c r="U73" s="4">
        <v>19.7</v>
      </c>
      <c r="V73" s="4">
        <v>21.5</v>
      </c>
      <c r="W73" s="4">
        <v>19</v>
      </c>
      <c r="X73" s="4">
        <v>21.3</v>
      </c>
      <c r="Y73" s="4">
        <v>22.1</v>
      </c>
      <c r="Z73" s="72"/>
      <c r="AA73" s="4">
        <v>0</v>
      </c>
      <c r="AB73" s="4">
        <v>0</v>
      </c>
      <c r="AC73" s="4">
        <v>0.01</v>
      </c>
      <c r="AD73" s="4">
        <v>0.40908407279290121</v>
      </c>
      <c r="AE73" s="4">
        <v>3.2</v>
      </c>
      <c r="AF73" s="4">
        <v>12.4</v>
      </c>
      <c r="AG73" s="4">
        <v>21.3</v>
      </c>
      <c r="AH73" s="4">
        <v>21.9</v>
      </c>
      <c r="AI73" s="4">
        <v>14.4</v>
      </c>
      <c r="AJ73" s="4">
        <v>5.7</v>
      </c>
      <c r="AK73" s="4">
        <v>2.7</v>
      </c>
      <c r="AL73" s="73"/>
      <c r="AM73" s="4">
        <v>0.7</v>
      </c>
      <c r="AN73" s="4">
        <v>0.9</v>
      </c>
      <c r="AO73" s="4">
        <v>0.1</v>
      </c>
      <c r="AP73" s="4">
        <v>2.0544442773349374</v>
      </c>
      <c r="AQ73" s="4">
        <v>2.2999999999999998</v>
      </c>
      <c r="AR73" s="4">
        <v>1.9</v>
      </c>
      <c r="AS73" s="4">
        <v>1.5</v>
      </c>
      <c r="AT73" s="4">
        <v>1.2</v>
      </c>
      <c r="AU73" s="4">
        <v>1</v>
      </c>
      <c r="AV73" s="4">
        <v>1</v>
      </c>
      <c r="AW73" s="4">
        <v>1.6</v>
      </c>
    </row>
    <row r="74" spans="1:49" x14ac:dyDescent="0.25">
      <c r="A74">
        <f t="shared" si="13"/>
        <v>1969</v>
      </c>
      <c r="C74" s="4">
        <f t="shared" si="2"/>
        <v>0.7</v>
      </c>
      <c r="D74" s="4">
        <f t="shared" si="3"/>
        <v>0.9</v>
      </c>
      <c r="E74" s="4">
        <f t="shared" si="4"/>
        <v>0.44265660543502194</v>
      </c>
      <c r="F74" s="4">
        <f t="shared" si="5"/>
        <v>11.623240665348378</v>
      </c>
      <c r="G74" s="4">
        <f t="shared" si="6"/>
        <v>19.2</v>
      </c>
      <c r="H74" s="4">
        <f t="shared" si="7"/>
        <v>31.5</v>
      </c>
      <c r="I74" s="4">
        <f t="shared" si="8"/>
        <v>42.4</v>
      </c>
      <c r="J74" s="4">
        <f t="shared" si="9"/>
        <v>45.8</v>
      </c>
      <c r="K74" s="4">
        <f t="shared" si="10"/>
        <v>35.600000000000009</v>
      </c>
      <c r="L74" s="4">
        <f t="shared" si="11"/>
        <v>29.999999999999996</v>
      </c>
      <c r="M74" s="4">
        <f t="shared" si="12"/>
        <v>24.999999999999996</v>
      </c>
      <c r="N74" s="72"/>
      <c r="O74" s="4">
        <v>0</v>
      </c>
      <c r="P74" s="4">
        <v>0</v>
      </c>
      <c r="Q74" s="4">
        <v>0.3326566054350219</v>
      </c>
      <c r="R74" s="4">
        <v>7.9417238571594746</v>
      </c>
      <c r="S74" s="4">
        <v>12.9</v>
      </c>
      <c r="T74" s="4">
        <v>16.600000000000001</v>
      </c>
      <c r="U74" s="4">
        <v>19.5</v>
      </c>
      <c r="V74" s="4">
        <v>21.1</v>
      </c>
      <c r="W74" s="4">
        <v>20.100000000000001</v>
      </c>
      <c r="X74" s="4">
        <v>22.7</v>
      </c>
      <c r="Y74" s="4">
        <v>20.399999999999999</v>
      </c>
      <c r="Z74" s="72"/>
      <c r="AA74" s="4">
        <v>0</v>
      </c>
      <c r="AB74" s="4">
        <v>0</v>
      </c>
      <c r="AC74" s="4">
        <v>0.01</v>
      </c>
      <c r="AD74" s="4">
        <v>0.35186693032453181</v>
      </c>
      <c r="AE74" s="4">
        <v>3.4</v>
      </c>
      <c r="AF74" s="4">
        <v>12.9</v>
      </c>
      <c r="AG74" s="4">
        <v>21.4</v>
      </c>
      <c r="AH74" s="4">
        <v>23.2</v>
      </c>
      <c r="AI74" s="4">
        <v>14.3</v>
      </c>
      <c r="AJ74" s="4">
        <v>6.1</v>
      </c>
      <c r="AK74" s="4">
        <v>3.2</v>
      </c>
      <c r="AL74" s="73"/>
      <c r="AM74" s="4">
        <v>0.7</v>
      </c>
      <c r="AN74" s="4">
        <v>0.9</v>
      </c>
      <c r="AO74" s="4">
        <v>0.1</v>
      </c>
      <c r="AP74" s="4">
        <v>3.3296498778643713</v>
      </c>
      <c r="AQ74" s="4">
        <v>2.9</v>
      </c>
      <c r="AR74" s="4">
        <v>2</v>
      </c>
      <c r="AS74" s="4">
        <v>1.5</v>
      </c>
      <c r="AT74" s="4">
        <v>1.5</v>
      </c>
      <c r="AU74" s="4">
        <v>1.2</v>
      </c>
      <c r="AV74" s="4">
        <v>1.2</v>
      </c>
      <c r="AW74" s="4">
        <v>1.4</v>
      </c>
    </row>
    <row r="75" spans="1:49" x14ac:dyDescent="0.25">
      <c r="A75">
        <f t="shared" si="13"/>
        <v>1970</v>
      </c>
      <c r="C75" s="4">
        <f t="shared" si="2"/>
        <v>0.9</v>
      </c>
      <c r="D75" s="4">
        <f t="shared" si="3"/>
        <v>0.7</v>
      </c>
      <c r="E75" s="4">
        <f t="shared" si="4"/>
        <v>0.43396044590210281</v>
      </c>
      <c r="F75" s="4">
        <f t="shared" si="5"/>
        <v>13.543494891520698</v>
      </c>
      <c r="G75" s="4">
        <f t="shared" si="6"/>
        <v>21.4</v>
      </c>
      <c r="H75" s="4">
        <f t="shared" si="7"/>
        <v>32.699999999999996</v>
      </c>
      <c r="I75" s="4">
        <f t="shared" si="8"/>
        <v>44.699999999999996</v>
      </c>
      <c r="J75" s="4">
        <f t="shared" si="9"/>
        <v>47.4</v>
      </c>
      <c r="K75" s="4">
        <f t="shared" si="10"/>
        <v>37.699999999999996</v>
      </c>
      <c r="L75" s="4">
        <f t="shared" si="11"/>
        <v>29.700000000000003</v>
      </c>
      <c r="M75" s="4">
        <f t="shared" si="12"/>
        <v>23.400000000000002</v>
      </c>
      <c r="N75" s="72"/>
      <c r="O75" s="4">
        <v>0</v>
      </c>
      <c r="P75" s="4">
        <v>0</v>
      </c>
      <c r="Q75" s="4">
        <v>0.32396044590210282</v>
      </c>
      <c r="R75" s="4">
        <v>8.8258441709743209</v>
      </c>
      <c r="S75" s="4">
        <v>14.1</v>
      </c>
      <c r="T75" s="4">
        <v>16.899999999999999</v>
      </c>
      <c r="U75" s="4">
        <v>20</v>
      </c>
      <c r="V75" s="4">
        <v>21.4</v>
      </c>
      <c r="W75" s="4">
        <v>20.8</v>
      </c>
      <c r="X75" s="4">
        <v>21.2</v>
      </c>
      <c r="Y75" s="4">
        <v>19</v>
      </c>
      <c r="Z75" s="72"/>
      <c r="AA75" s="4">
        <v>0</v>
      </c>
      <c r="AB75" s="4">
        <v>0</v>
      </c>
      <c r="AC75" s="4">
        <v>0.01</v>
      </c>
      <c r="AD75" s="4">
        <v>0.33012268798081701</v>
      </c>
      <c r="AE75" s="4">
        <v>3.6</v>
      </c>
      <c r="AF75" s="4">
        <v>13.4</v>
      </c>
      <c r="AG75" s="4">
        <v>22.8</v>
      </c>
      <c r="AH75" s="4">
        <v>24.4</v>
      </c>
      <c r="AI75" s="4">
        <v>15.6</v>
      </c>
      <c r="AJ75" s="4">
        <v>6.9</v>
      </c>
      <c r="AK75" s="4">
        <v>2.6</v>
      </c>
      <c r="AL75" s="73"/>
      <c r="AM75" s="4">
        <v>0.9</v>
      </c>
      <c r="AN75" s="4">
        <v>0.7</v>
      </c>
      <c r="AO75" s="4">
        <v>0.1</v>
      </c>
      <c r="AP75" s="4">
        <v>4.3875280325655597</v>
      </c>
      <c r="AQ75" s="4">
        <v>3.7</v>
      </c>
      <c r="AR75" s="4">
        <v>2.4</v>
      </c>
      <c r="AS75" s="4">
        <v>1.9</v>
      </c>
      <c r="AT75" s="4">
        <v>1.6</v>
      </c>
      <c r="AU75" s="4">
        <v>1.3</v>
      </c>
      <c r="AV75" s="4">
        <v>1.6</v>
      </c>
      <c r="AW75" s="4">
        <v>1.8</v>
      </c>
    </row>
    <row r="76" spans="1:49" x14ac:dyDescent="0.25">
      <c r="A76">
        <f t="shared" si="13"/>
        <v>1971</v>
      </c>
      <c r="C76" s="4">
        <f t="shared" si="2"/>
        <v>0.6</v>
      </c>
      <c r="D76" s="4">
        <f t="shared" si="3"/>
        <v>0.9</v>
      </c>
      <c r="E76" s="4">
        <f t="shared" si="4"/>
        <v>0.45822553159961477</v>
      </c>
      <c r="F76" s="4">
        <f t="shared" si="5"/>
        <v>15.059596985408092</v>
      </c>
      <c r="G76" s="4">
        <f t="shared" si="6"/>
        <v>21.2</v>
      </c>
      <c r="H76" s="4">
        <f t="shared" si="7"/>
        <v>33.5</v>
      </c>
      <c r="I76" s="4">
        <f t="shared" si="8"/>
        <v>44.7</v>
      </c>
      <c r="J76" s="4">
        <f t="shared" si="9"/>
        <v>49</v>
      </c>
      <c r="K76" s="4">
        <f t="shared" si="10"/>
        <v>38.399999999999991</v>
      </c>
      <c r="L76" s="4">
        <f t="shared" si="11"/>
        <v>29.6</v>
      </c>
      <c r="M76" s="4">
        <f t="shared" si="12"/>
        <v>24.700000000000003</v>
      </c>
      <c r="N76" s="72"/>
      <c r="O76" s="4">
        <v>0</v>
      </c>
      <c r="P76" s="4">
        <v>0</v>
      </c>
      <c r="Q76" s="4">
        <v>0.34822553159961472</v>
      </c>
      <c r="R76" s="4">
        <v>9.2976642257736923</v>
      </c>
      <c r="S76" s="4">
        <v>13.7</v>
      </c>
      <c r="T76" s="4">
        <v>17.100000000000001</v>
      </c>
      <c r="U76" s="4">
        <v>19.8</v>
      </c>
      <c r="V76" s="4">
        <v>21.4</v>
      </c>
      <c r="W76" s="4">
        <v>20.9</v>
      </c>
      <c r="X76" s="4">
        <v>21.3</v>
      </c>
      <c r="Y76" s="4">
        <v>19.100000000000001</v>
      </c>
      <c r="Z76" s="72"/>
      <c r="AA76" s="4">
        <v>0</v>
      </c>
      <c r="AB76" s="4">
        <v>0</v>
      </c>
      <c r="AC76" s="4">
        <v>0.01</v>
      </c>
      <c r="AD76" s="4">
        <v>0.41958415735742161</v>
      </c>
      <c r="AE76" s="4">
        <v>3.6</v>
      </c>
      <c r="AF76" s="4">
        <v>13.8</v>
      </c>
      <c r="AG76" s="4">
        <v>23.1</v>
      </c>
      <c r="AH76" s="4">
        <v>26.1</v>
      </c>
      <c r="AI76" s="4">
        <v>16.2</v>
      </c>
      <c r="AJ76" s="4">
        <v>7</v>
      </c>
      <c r="AK76" s="4">
        <v>3.6</v>
      </c>
      <c r="AL76" s="73"/>
      <c r="AM76" s="4">
        <v>0.6</v>
      </c>
      <c r="AN76" s="4">
        <v>0.9</v>
      </c>
      <c r="AO76" s="4">
        <v>0.1</v>
      </c>
      <c r="AP76" s="4">
        <v>5.3423486022769788</v>
      </c>
      <c r="AQ76" s="4">
        <v>3.9</v>
      </c>
      <c r="AR76" s="4">
        <v>2.6</v>
      </c>
      <c r="AS76" s="4">
        <v>1.8</v>
      </c>
      <c r="AT76" s="4">
        <v>1.5</v>
      </c>
      <c r="AU76" s="4">
        <v>1.3</v>
      </c>
      <c r="AV76" s="4">
        <v>1.3</v>
      </c>
      <c r="AW76" s="4">
        <v>2</v>
      </c>
    </row>
    <row r="77" spans="1:49" x14ac:dyDescent="0.25">
      <c r="A77">
        <f t="shared" si="13"/>
        <v>1972</v>
      </c>
      <c r="C77" s="4">
        <f t="shared" si="2"/>
        <v>0.4</v>
      </c>
      <c r="D77" s="4">
        <f t="shared" si="3"/>
        <v>0.9</v>
      </c>
      <c r="E77" s="4">
        <f t="shared" si="4"/>
        <v>0.41040554748911029</v>
      </c>
      <c r="F77" s="4">
        <f t="shared" si="5"/>
        <v>15.347860330795484</v>
      </c>
      <c r="G77" s="4">
        <f t="shared" si="6"/>
        <v>22.1</v>
      </c>
      <c r="H77" s="4">
        <f t="shared" si="7"/>
        <v>34</v>
      </c>
      <c r="I77" s="4">
        <f t="shared" si="8"/>
        <v>45.7</v>
      </c>
      <c r="J77" s="4">
        <f t="shared" si="9"/>
        <v>49.100000000000009</v>
      </c>
      <c r="K77" s="4">
        <f t="shared" si="10"/>
        <v>38.700000000000003</v>
      </c>
      <c r="L77" s="4">
        <f t="shared" si="11"/>
        <v>30</v>
      </c>
      <c r="M77" s="4">
        <f t="shared" si="12"/>
        <v>26.6</v>
      </c>
      <c r="N77" s="72"/>
      <c r="O77" s="4">
        <v>0</v>
      </c>
      <c r="P77" s="4">
        <v>0</v>
      </c>
      <c r="Q77" s="4">
        <v>0.3004055474891103</v>
      </c>
      <c r="R77" s="4">
        <v>10.12864268836965</v>
      </c>
      <c r="S77" s="4">
        <v>14.6</v>
      </c>
      <c r="T77" s="4">
        <v>16.8</v>
      </c>
      <c r="U77" s="4">
        <v>19.899999999999999</v>
      </c>
      <c r="V77" s="4">
        <v>21.3</v>
      </c>
      <c r="W77" s="4">
        <v>20.399999999999999</v>
      </c>
      <c r="X77" s="4">
        <v>21.7</v>
      </c>
      <c r="Y77" s="4">
        <v>20.8</v>
      </c>
      <c r="Z77" s="72"/>
      <c r="AA77" s="4">
        <v>0</v>
      </c>
      <c r="AB77" s="4">
        <v>0</v>
      </c>
      <c r="AC77" s="4">
        <v>0.01</v>
      </c>
      <c r="AD77" s="4">
        <v>0.38855342609608823</v>
      </c>
      <c r="AE77" s="4">
        <v>3.5</v>
      </c>
      <c r="AF77" s="4">
        <v>14.6</v>
      </c>
      <c r="AG77" s="4">
        <v>24.1</v>
      </c>
      <c r="AH77" s="4">
        <v>26.1</v>
      </c>
      <c r="AI77" s="4">
        <v>17.3</v>
      </c>
      <c r="AJ77" s="4">
        <v>6.2</v>
      </c>
      <c r="AK77" s="4">
        <v>3.1</v>
      </c>
      <c r="AL77" s="73"/>
      <c r="AM77" s="4">
        <v>0.4</v>
      </c>
      <c r="AN77" s="4">
        <v>0.9</v>
      </c>
      <c r="AO77" s="4">
        <v>0.1</v>
      </c>
      <c r="AP77" s="4">
        <v>4.8306642163297457</v>
      </c>
      <c r="AQ77" s="4">
        <v>4</v>
      </c>
      <c r="AR77" s="4">
        <v>2.6</v>
      </c>
      <c r="AS77" s="4">
        <v>1.7</v>
      </c>
      <c r="AT77" s="4">
        <v>1.7</v>
      </c>
      <c r="AU77" s="4">
        <v>1</v>
      </c>
      <c r="AV77" s="4">
        <v>2.1</v>
      </c>
      <c r="AW77" s="4">
        <v>2.7</v>
      </c>
    </row>
    <row r="78" spans="1:49" x14ac:dyDescent="0.25">
      <c r="A78">
        <f t="shared" si="13"/>
        <v>1973</v>
      </c>
      <c r="C78" s="4">
        <f t="shared" si="2"/>
        <v>0.4</v>
      </c>
      <c r="D78" s="4">
        <f t="shared" si="3"/>
        <v>0.7</v>
      </c>
      <c r="E78" s="4">
        <f t="shared" si="4"/>
        <v>0.50939962858378485</v>
      </c>
      <c r="F78" s="4">
        <f t="shared" si="5"/>
        <v>15.062051954058429</v>
      </c>
      <c r="G78" s="4">
        <f t="shared" si="6"/>
        <v>21.7</v>
      </c>
      <c r="H78" s="4">
        <f t="shared" si="7"/>
        <v>32.4</v>
      </c>
      <c r="I78" s="4">
        <f t="shared" si="8"/>
        <v>45.2</v>
      </c>
      <c r="J78" s="4">
        <f t="shared" si="9"/>
        <v>49</v>
      </c>
      <c r="K78" s="4">
        <f t="shared" si="10"/>
        <v>39</v>
      </c>
      <c r="L78" s="4">
        <f t="shared" si="11"/>
        <v>29.099999999999998</v>
      </c>
      <c r="M78" s="4">
        <f t="shared" si="12"/>
        <v>25.2</v>
      </c>
      <c r="N78" s="72"/>
      <c r="O78" s="4">
        <v>0</v>
      </c>
      <c r="P78" s="4">
        <v>0</v>
      </c>
      <c r="Q78" s="4">
        <v>0.39939962858378486</v>
      </c>
      <c r="R78" s="4">
        <v>10.52956139674709</v>
      </c>
      <c r="S78" s="4">
        <v>14.7</v>
      </c>
      <c r="T78" s="4">
        <v>16.399999999999999</v>
      </c>
      <c r="U78" s="4">
        <v>19.5</v>
      </c>
      <c r="V78" s="4">
        <v>20.2</v>
      </c>
      <c r="W78" s="4">
        <v>19.8</v>
      </c>
      <c r="X78" s="4">
        <v>20.8</v>
      </c>
      <c r="Y78" s="4">
        <v>20.2</v>
      </c>
      <c r="Z78" s="72"/>
      <c r="AA78" s="4">
        <v>0</v>
      </c>
      <c r="AB78" s="4">
        <v>0</v>
      </c>
      <c r="AC78" s="4">
        <v>0.01</v>
      </c>
      <c r="AD78" s="4">
        <v>0.46763791464323334</v>
      </c>
      <c r="AE78" s="4">
        <v>3.3</v>
      </c>
      <c r="AF78" s="4">
        <v>13.6</v>
      </c>
      <c r="AG78" s="4">
        <v>24.1</v>
      </c>
      <c r="AH78" s="4">
        <v>27.3</v>
      </c>
      <c r="AI78" s="4">
        <v>17.899999999999999</v>
      </c>
      <c r="AJ78" s="4">
        <v>6.6</v>
      </c>
      <c r="AK78" s="4">
        <v>3.4</v>
      </c>
      <c r="AL78" s="73"/>
      <c r="AM78" s="4">
        <v>0.4</v>
      </c>
      <c r="AN78" s="4">
        <v>0.7</v>
      </c>
      <c r="AO78" s="4">
        <v>0.1</v>
      </c>
      <c r="AP78" s="4">
        <v>4.0648526426681055</v>
      </c>
      <c r="AQ78" s="4">
        <v>3.7</v>
      </c>
      <c r="AR78" s="4">
        <v>2.4</v>
      </c>
      <c r="AS78" s="4">
        <v>1.6</v>
      </c>
      <c r="AT78" s="4">
        <v>1.5</v>
      </c>
      <c r="AU78" s="4">
        <v>1.3</v>
      </c>
      <c r="AV78" s="4">
        <v>1.7</v>
      </c>
      <c r="AW78" s="4">
        <v>1.6</v>
      </c>
    </row>
    <row r="79" spans="1:49" x14ac:dyDescent="0.25">
      <c r="A79">
        <f t="shared" si="13"/>
        <v>1974</v>
      </c>
      <c r="C79" s="4">
        <f t="shared" si="2"/>
        <v>0.4</v>
      </c>
      <c r="D79" s="4">
        <f t="shared" si="3"/>
        <v>0.6</v>
      </c>
      <c r="E79" s="4">
        <f t="shared" si="4"/>
        <v>0.59558735406550267</v>
      </c>
      <c r="F79" s="4">
        <f t="shared" si="5"/>
        <v>15.484309333870197</v>
      </c>
      <c r="G79" s="4">
        <f t="shared" si="6"/>
        <v>23.5</v>
      </c>
      <c r="H79" s="4">
        <f t="shared" si="7"/>
        <v>32.799999999999997</v>
      </c>
      <c r="I79" s="4">
        <f t="shared" si="8"/>
        <v>46.5</v>
      </c>
      <c r="J79" s="4">
        <f t="shared" si="9"/>
        <v>48.5</v>
      </c>
      <c r="K79" s="4">
        <f t="shared" si="10"/>
        <v>39.099999999999994</v>
      </c>
      <c r="L79" s="4">
        <f t="shared" si="11"/>
        <v>29</v>
      </c>
      <c r="M79" s="4">
        <f t="shared" si="12"/>
        <v>23.7</v>
      </c>
      <c r="N79" s="72"/>
      <c r="O79" s="4">
        <v>0</v>
      </c>
      <c r="P79" s="4">
        <v>0</v>
      </c>
      <c r="Q79" s="4">
        <v>0.48558735406550263</v>
      </c>
      <c r="R79" s="4">
        <v>10.783400860658832</v>
      </c>
      <c r="S79" s="4">
        <v>15.5</v>
      </c>
      <c r="T79" s="4">
        <v>16.8</v>
      </c>
      <c r="U79" s="4">
        <v>19.600000000000001</v>
      </c>
      <c r="V79" s="4">
        <v>19.5</v>
      </c>
      <c r="W79" s="4">
        <v>18.8</v>
      </c>
      <c r="X79" s="4">
        <v>20.2</v>
      </c>
      <c r="Y79" s="4">
        <v>17.899999999999999</v>
      </c>
      <c r="Z79" s="72"/>
      <c r="AA79" s="4">
        <v>0</v>
      </c>
      <c r="AB79" s="4">
        <v>0</v>
      </c>
      <c r="AC79" s="4">
        <v>0.01</v>
      </c>
      <c r="AD79" s="4">
        <v>0.49575961949820069</v>
      </c>
      <c r="AE79" s="4">
        <v>3.5</v>
      </c>
      <c r="AF79" s="4">
        <v>13.5</v>
      </c>
      <c r="AG79" s="4">
        <v>25.2</v>
      </c>
      <c r="AH79" s="4">
        <v>27.6</v>
      </c>
      <c r="AI79" s="4">
        <v>19</v>
      </c>
      <c r="AJ79" s="4">
        <v>7.2</v>
      </c>
      <c r="AK79" s="4">
        <v>3.2</v>
      </c>
      <c r="AL79" s="73"/>
      <c r="AM79" s="4">
        <v>0.4</v>
      </c>
      <c r="AN79" s="4">
        <v>0.6</v>
      </c>
      <c r="AO79" s="4">
        <v>0.1</v>
      </c>
      <c r="AP79" s="4">
        <v>4.2051488537131645</v>
      </c>
      <c r="AQ79" s="4">
        <v>4.5</v>
      </c>
      <c r="AR79" s="4">
        <v>2.5</v>
      </c>
      <c r="AS79" s="4">
        <v>1.7</v>
      </c>
      <c r="AT79" s="4">
        <v>1.4</v>
      </c>
      <c r="AU79" s="4">
        <v>1.3</v>
      </c>
      <c r="AV79" s="4">
        <v>1.6</v>
      </c>
      <c r="AW79" s="4">
        <v>2.6</v>
      </c>
    </row>
    <row r="80" spans="1:49" x14ac:dyDescent="0.25">
      <c r="A80">
        <f t="shared" si="13"/>
        <v>1975</v>
      </c>
      <c r="C80" s="4">
        <f t="shared" si="2"/>
        <v>0.4</v>
      </c>
      <c r="D80" s="4">
        <f t="shared" si="3"/>
        <v>0.4</v>
      </c>
      <c r="E80" s="4">
        <f t="shared" si="4"/>
        <v>0.55454904421955498</v>
      </c>
      <c r="F80" s="4">
        <f t="shared" si="5"/>
        <v>16.90717580601396</v>
      </c>
      <c r="G80" s="4">
        <f t="shared" si="6"/>
        <v>25</v>
      </c>
      <c r="H80" s="4">
        <f t="shared" si="7"/>
        <v>33.099999999999994</v>
      </c>
      <c r="I80" s="4">
        <f t="shared" si="8"/>
        <v>46.099999999999994</v>
      </c>
      <c r="J80" s="4">
        <f t="shared" si="9"/>
        <v>48.4</v>
      </c>
      <c r="K80" s="4">
        <f t="shared" si="10"/>
        <v>39.700000000000003</v>
      </c>
      <c r="L80" s="4">
        <f t="shared" si="11"/>
        <v>28.8</v>
      </c>
      <c r="M80" s="4">
        <f t="shared" si="12"/>
        <v>23.500000000000004</v>
      </c>
      <c r="N80" s="72"/>
      <c r="O80" s="4">
        <v>0</v>
      </c>
      <c r="P80" s="4">
        <v>0</v>
      </c>
      <c r="Q80" s="4">
        <v>0.44454904421955493</v>
      </c>
      <c r="R80" s="4">
        <v>11.682577271269642</v>
      </c>
      <c r="S80" s="4">
        <v>16.100000000000001</v>
      </c>
      <c r="T80" s="4">
        <v>17.399999999999999</v>
      </c>
      <c r="U80" s="4">
        <v>20.100000000000001</v>
      </c>
      <c r="V80" s="4">
        <v>19.8</v>
      </c>
      <c r="W80" s="4">
        <v>19.600000000000001</v>
      </c>
      <c r="X80" s="4">
        <v>19.7</v>
      </c>
      <c r="Y80" s="4">
        <v>18.600000000000001</v>
      </c>
      <c r="Z80" s="72"/>
      <c r="AA80" s="4">
        <v>0</v>
      </c>
      <c r="AB80" s="4">
        <v>0</v>
      </c>
      <c r="AC80" s="4">
        <v>0.01</v>
      </c>
      <c r="AD80" s="4">
        <v>0.46375095586965637</v>
      </c>
      <c r="AE80" s="4">
        <v>3.4</v>
      </c>
      <c r="AF80" s="4">
        <v>12.9</v>
      </c>
      <c r="AG80" s="4">
        <v>24.2</v>
      </c>
      <c r="AH80" s="4">
        <v>27.3</v>
      </c>
      <c r="AI80" s="4">
        <v>18.8</v>
      </c>
      <c r="AJ80" s="4">
        <v>7.3</v>
      </c>
      <c r="AK80" s="4">
        <v>2.6</v>
      </c>
      <c r="AL80" s="73"/>
      <c r="AM80" s="4">
        <v>0.4</v>
      </c>
      <c r="AN80" s="4">
        <v>0.4</v>
      </c>
      <c r="AO80" s="4">
        <v>0.1</v>
      </c>
      <c r="AP80" s="4">
        <v>4.7608475788746638</v>
      </c>
      <c r="AQ80" s="4">
        <v>5.5</v>
      </c>
      <c r="AR80" s="4">
        <v>2.8</v>
      </c>
      <c r="AS80" s="4">
        <v>1.8</v>
      </c>
      <c r="AT80" s="4">
        <v>1.3</v>
      </c>
      <c r="AU80" s="4">
        <v>1.3</v>
      </c>
      <c r="AV80" s="4">
        <v>1.8</v>
      </c>
      <c r="AW80" s="4">
        <v>2.2999999999999998</v>
      </c>
    </row>
    <row r="81" spans="1:49" x14ac:dyDescent="0.25">
      <c r="A81">
        <f t="shared" si="13"/>
        <v>1976</v>
      </c>
      <c r="C81" s="4">
        <f t="shared" si="2"/>
        <v>0.6</v>
      </c>
      <c r="D81" s="4">
        <f t="shared" si="3"/>
        <v>0.4</v>
      </c>
      <c r="E81" s="4">
        <f t="shared" si="4"/>
        <v>0.54167372881355935</v>
      </c>
      <c r="F81" s="4">
        <f t="shared" si="5"/>
        <v>15.688602442333783</v>
      </c>
      <c r="G81" s="4">
        <f t="shared" si="6"/>
        <v>23.5</v>
      </c>
      <c r="H81" s="4">
        <f t="shared" si="7"/>
        <v>32.1</v>
      </c>
      <c r="I81" s="4">
        <f t="shared" si="8"/>
        <v>44.6</v>
      </c>
      <c r="J81" s="4">
        <f t="shared" si="9"/>
        <v>48.4</v>
      </c>
      <c r="K81" s="4">
        <f t="shared" si="10"/>
        <v>40.5</v>
      </c>
      <c r="L81" s="4">
        <f t="shared" si="11"/>
        <v>29</v>
      </c>
      <c r="M81" s="4">
        <f t="shared" si="12"/>
        <v>24.500000000000004</v>
      </c>
      <c r="N81" s="72"/>
      <c r="O81" s="4">
        <v>0</v>
      </c>
      <c r="P81" s="4">
        <v>0</v>
      </c>
      <c r="Q81" s="4">
        <v>0.43167372881355931</v>
      </c>
      <c r="R81" s="4">
        <v>11.501744524132583</v>
      </c>
      <c r="S81" s="4">
        <v>15.5</v>
      </c>
      <c r="T81" s="4">
        <v>16.3</v>
      </c>
      <c r="U81" s="4">
        <v>19.2</v>
      </c>
      <c r="V81" s="4">
        <v>19.600000000000001</v>
      </c>
      <c r="W81" s="4">
        <v>19.5</v>
      </c>
      <c r="X81" s="4">
        <v>19.7</v>
      </c>
      <c r="Y81" s="4">
        <v>19.600000000000001</v>
      </c>
      <c r="Z81" s="72"/>
      <c r="AA81" s="4">
        <v>0</v>
      </c>
      <c r="AB81" s="4">
        <v>0</v>
      </c>
      <c r="AC81" s="4">
        <v>0.01</v>
      </c>
      <c r="AD81" s="4">
        <v>0.51124248885442913</v>
      </c>
      <c r="AE81" s="4">
        <v>3</v>
      </c>
      <c r="AF81" s="4">
        <v>13.1</v>
      </c>
      <c r="AG81" s="4">
        <v>23.7</v>
      </c>
      <c r="AH81" s="4">
        <v>27.4</v>
      </c>
      <c r="AI81" s="4">
        <v>19.8</v>
      </c>
      <c r="AJ81" s="4">
        <v>7.3</v>
      </c>
      <c r="AK81" s="4">
        <v>2.6</v>
      </c>
      <c r="AL81" s="73"/>
      <c r="AM81" s="4">
        <v>0.6</v>
      </c>
      <c r="AN81" s="4">
        <v>0.4</v>
      </c>
      <c r="AO81" s="4">
        <v>0.1</v>
      </c>
      <c r="AP81" s="4">
        <v>3.6756154293467724</v>
      </c>
      <c r="AQ81" s="4">
        <v>5</v>
      </c>
      <c r="AR81" s="4">
        <v>2.7</v>
      </c>
      <c r="AS81" s="4">
        <v>1.7</v>
      </c>
      <c r="AT81" s="4">
        <v>1.4</v>
      </c>
      <c r="AU81" s="4">
        <v>1.2</v>
      </c>
      <c r="AV81" s="4">
        <v>2</v>
      </c>
      <c r="AW81" s="4">
        <v>2.2999999999999998</v>
      </c>
    </row>
    <row r="82" spans="1:49" x14ac:dyDescent="0.25">
      <c r="A82">
        <f t="shared" si="13"/>
        <v>1977</v>
      </c>
      <c r="C82" s="4">
        <f t="shared" si="2"/>
        <v>0.4</v>
      </c>
      <c r="D82" s="4">
        <f t="shared" si="3"/>
        <v>0.4</v>
      </c>
      <c r="E82" s="4">
        <f t="shared" si="4"/>
        <v>0.62304206944969487</v>
      </c>
      <c r="F82" s="4">
        <f t="shared" si="5"/>
        <v>15.916433340512601</v>
      </c>
      <c r="G82" s="4">
        <f t="shared" si="6"/>
        <v>23.599999999999998</v>
      </c>
      <c r="H82" s="4">
        <f t="shared" si="7"/>
        <v>30.9</v>
      </c>
      <c r="I82" s="4">
        <f t="shared" si="8"/>
        <v>43.9</v>
      </c>
      <c r="J82" s="4">
        <f t="shared" si="9"/>
        <v>47.199999999999996</v>
      </c>
      <c r="K82" s="4">
        <f t="shared" si="10"/>
        <v>41.199999999999996</v>
      </c>
      <c r="L82" s="4">
        <f t="shared" si="11"/>
        <v>30.099999999999998</v>
      </c>
      <c r="M82" s="4">
        <f t="shared" si="12"/>
        <v>24.200000000000003</v>
      </c>
      <c r="N82" s="72"/>
      <c r="O82" s="4">
        <v>0</v>
      </c>
      <c r="P82" s="4">
        <v>0</v>
      </c>
      <c r="Q82" s="4">
        <v>0.51304206944969488</v>
      </c>
      <c r="R82" s="4">
        <v>13.317538947519564</v>
      </c>
      <c r="S82" s="4">
        <v>17.2</v>
      </c>
      <c r="T82" s="4">
        <v>16.8</v>
      </c>
      <c r="U82" s="4">
        <v>18.899999999999999</v>
      </c>
      <c r="V82" s="4">
        <v>19</v>
      </c>
      <c r="W82" s="4">
        <v>20</v>
      </c>
      <c r="X82" s="4">
        <v>20.3</v>
      </c>
      <c r="Y82" s="4">
        <v>18.100000000000001</v>
      </c>
      <c r="Z82" s="72"/>
      <c r="AA82" s="4">
        <v>0</v>
      </c>
      <c r="AB82" s="4">
        <v>0</v>
      </c>
      <c r="AC82" s="4">
        <v>0.01</v>
      </c>
      <c r="AD82" s="4">
        <v>0.48340392945174343</v>
      </c>
      <c r="AE82" s="4">
        <v>3.2</v>
      </c>
      <c r="AF82" s="4">
        <v>12.2</v>
      </c>
      <c r="AG82" s="4">
        <v>23.4</v>
      </c>
      <c r="AH82" s="4">
        <v>26.8</v>
      </c>
      <c r="AI82" s="4">
        <v>19.899999999999999</v>
      </c>
      <c r="AJ82" s="4">
        <v>8.1</v>
      </c>
      <c r="AK82" s="4">
        <v>3.3</v>
      </c>
      <c r="AL82" s="73"/>
      <c r="AM82" s="4">
        <v>0.4</v>
      </c>
      <c r="AN82" s="4">
        <v>0.4</v>
      </c>
      <c r="AO82" s="4">
        <v>0.1</v>
      </c>
      <c r="AP82" s="4">
        <v>2.1154904635412928</v>
      </c>
      <c r="AQ82" s="4">
        <v>3.2</v>
      </c>
      <c r="AR82" s="4">
        <v>1.9</v>
      </c>
      <c r="AS82" s="4">
        <v>1.6</v>
      </c>
      <c r="AT82" s="4">
        <v>1.4</v>
      </c>
      <c r="AU82" s="4">
        <v>1.3</v>
      </c>
      <c r="AV82" s="4">
        <v>1.7</v>
      </c>
      <c r="AW82" s="4">
        <v>2.8</v>
      </c>
    </row>
    <row r="83" spans="1:49" x14ac:dyDescent="0.25">
      <c r="A83" s="3">
        <f t="shared" si="13"/>
        <v>1978</v>
      </c>
      <c r="C83" s="4">
        <f t="shared" si="2"/>
        <v>0.4</v>
      </c>
      <c r="D83" s="4">
        <f t="shared" si="3"/>
        <v>0.3</v>
      </c>
      <c r="E83" s="4">
        <f t="shared" si="4"/>
        <v>0.53243021618487529</v>
      </c>
      <c r="F83" s="4">
        <f t="shared" si="5"/>
        <v>14.263701877489098</v>
      </c>
      <c r="G83" s="4">
        <f t="shared" si="6"/>
        <v>22.2</v>
      </c>
      <c r="H83" s="4">
        <f t="shared" si="7"/>
        <v>29.300000000000004</v>
      </c>
      <c r="I83" s="4">
        <f t="shared" si="8"/>
        <v>42.099999999999994</v>
      </c>
      <c r="J83" s="4">
        <f t="shared" si="9"/>
        <v>45.500000000000007</v>
      </c>
      <c r="K83" s="4">
        <f t="shared" si="10"/>
        <v>40.200000000000003</v>
      </c>
      <c r="L83" s="4">
        <f t="shared" si="11"/>
        <v>31.1</v>
      </c>
      <c r="M83" s="4">
        <f t="shared" si="12"/>
        <v>25.6</v>
      </c>
      <c r="N83" s="72"/>
      <c r="O83" s="4">
        <v>0</v>
      </c>
      <c r="P83" s="4">
        <v>0</v>
      </c>
      <c r="Q83" s="4">
        <v>0.42243021618487531</v>
      </c>
      <c r="R83" s="4">
        <v>12.125450407737532</v>
      </c>
      <c r="S83" s="4">
        <v>16.2</v>
      </c>
      <c r="T83" s="4">
        <v>15.8</v>
      </c>
      <c r="U83" s="4">
        <v>17.2</v>
      </c>
      <c r="V83" s="4">
        <v>17.8</v>
      </c>
      <c r="W83" s="4">
        <v>18.8</v>
      </c>
      <c r="X83" s="4">
        <v>21.1</v>
      </c>
      <c r="Y83" s="4">
        <v>19.600000000000001</v>
      </c>
      <c r="Z83" s="72"/>
      <c r="AA83" s="4">
        <v>0</v>
      </c>
      <c r="AB83" s="4">
        <v>0</v>
      </c>
      <c r="AC83" s="4">
        <v>0.01</v>
      </c>
      <c r="AD83" s="4">
        <v>0.42196093305518684</v>
      </c>
      <c r="AE83" s="4">
        <v>2.9</v>
      </c>
      <c r="AF83" s="4">
        <v>11.9</v>
      </c>
      <c r="AG83" s="4">
        <v>23.4</v>
      </c>
      <c r="AH83" s="4">
        <v>26.6</v>
      </c>
      <c r="AI83" s="4">
        <v>20.2</v>
      </c>
      <c r="AJ83" s="4">
        <v>8.3000000000000007</v>
      </c>
      <c r="AK83" s="4">
        <v>3.3</v>
      </c>
      <c r="AL83" s="73"/>
      <c r="AM83" s="4">
        <v>0.4</v>
      </c>
      <c r="AN83" s="4">
        <v>0.3</v>
      </c>
      <c r="AO83" s="4">
        <v>0.1</v>
      </c>
      <c r="AP83" s="4">
        <v>1.7162905366963779</v>
      </c>
      <c r="AQ83" s="4">
        <v>3.1</v>
      </c>
      <c r="AR83" s="4">
        <v>1.6</v>
      </c>
      <c r="AS83" s="4">
        <v>1.5</v>
      </c>
      <c r="AT83" s="4">
        <v>1.1000000000000001</v>
      </c>
      <c r="AU83" s="4">
        <v>1.2</v>
      </c>
      <c r="AV83" s="4">
        <v>1.7</v>
      </c>
      <c r="AW83" s="4">
        <v>2.7</v>
      </c>
    </row>
    <row r="84" spans="1:49" x14ac:dyDescent="0.25">
      <c r="A84">
        <f t="shared" si="13"/>
        <v>1979</v>
      </c>
      <c r="C84" s="4">
        <f t="shared" si="2"/>
        <v>0.5</v>
      </c>
      <c r="D84" s="4">
        <f t="shared" si="3"/>
        <v>0.3</v>
      </c>
      <c r="E84" s="4">
        <f t="shared" si="4"/>
        <v>0.50446202531645568</v>
      </c>
      <c r="F84" s="4">
        <f t="shared" si="5"/>
        <v>14.786542267458298</v>
      </c>
      <c r="G84" s="4">
        <f t="shared" si="6"/>
        <v>23.6</v>
      </c>
      <c r="H84" s="4">
        <f t="shared" si="7"/>
        <v>29.400000000000002</v>
      </c>
      <c r="I84" s="4">
        <f t="shared" si="8"/>
        <v>41.099999999999994</v>
      </c>
      <c r="J84" s="4">
        <f t="shared" si="9"/>
        <v>44.1</v>
      </c>
      <c r="K84" s="4">
        <f t="shared" si="10"/>
        <v>39.1</v>
      </c>
      <c r="L84" s="4">
        <f t="shared" si="11"/>
        <v>29.599999999999998</v>
      </c>
      <c r="M84" s="4">
        <f t="shared" si="12"/>
        <v>22.4</v>
      </c>
      <c r="N84" s="72"/>
      <c r="O84" s="4">
        <v>0</v>
      </c>
      <c r="P84" s="4">
        <v>0</v>
      </c>
      <c r="Q84" s="4">
        <v>0.4294755877034358</v>
      </c>
      <c r="R84" s="4">
        <v>12.359815286023938</v>
      </c>
      <c r="S84" s="4">
        <v>16.3</v>
      </c>
      <c r="T84" s="4">
        <v>15.4</v>
      </c>
      <c r="U84" s="4">
        <v>16.5</v>
      </c>
      <c r="V84" s="4">
        <v>16.600000000000001</v>
      </c>
      <c r="W84" s="4">
        <v>17.8</v>
      </c>
      <c r="X84" s="4">
        <v>20.8</v>
      </c>
      <c r="Y84" s="4">
        <v>17.899999999999999</v>
      </c>
      <c r="Z84" s="72"/>
      <c r="AA84" s="4">
        <v>0</v>
      </c>
      <c r="AB84" s="4">
        <v>0</v>
      </c>
      <c r="AC84" s="4">
        <v>0.01</v>
      </c>
      <c r="AD84" s="4">
        <v>0.48534539628687212</v>
      </c>
      <c r="AE84" s="4">
        <v>3.3</v>
      </c>
      <c r="AF84" s="4">
        <v>11.7</v>
      </c>
      <c r="AG84" s="4">
        <v>22.8</v>
      </c>
      <c r="AH84" s="4">
        <v>26</v>
      </c>
      <c r="AI84" s="4">
        <v>19.899999999999999</v>
      </c>
      <c r="AJ84" s="4">
        <v>7.1</v>
      </c>
      <c r="AK84" s="4">
        <v>2.2999999999999998</v>
      </c>
      <c r="AL84" s="73"/>
      <c r="AM84" s="31">
        <v>0.5</v>
      </c>
      <c r="AN84" s="31">
        <v>0.3</v>
      </c>
      <c r="AO84" s="31">
        <v>6.4986437613019893E-2</v>
      </c>
      <c r="AP84" s="31">
        <v>1.9413815851474885</v>
      </c>
      <c r="AQ84" s="31">
        <v>4</v>
      </c>
      <c r="AR84" s="31">
        <v>2.2999999999999998</v>
      </c>
      <c r="AS84" s="31">
        <v>1.8</v>
      </c>
      <c r="AT84" s="31">
        <v>1.5</v>
      </c>
      <c r="AU84" s="31">
        <v>1.4</v>
      </c>
      <c r="AV84" s="31">
        <v>1.7</v>
      </c>
      <c r="AW84" s="31">
        <v>2.2000000000000002</v>
      </c>
    </row>
    <row r="85" spans="1:49" x14ac:dyDescent="0.25">
      <c r="A85">
        <f t="shared" si="13"/>
        <v>1980</v>
      </c>
      <c r="C85" s="4">
        <f t="shared" si="2"/>
        <v>0.5</v>
      </c>
      <c r="D85" s="4">
        <f t="shared" si="3"/>
        <v>0.2</v>
      </c>
      <c r="E85" s="4">
        <f t="shared" si="4"/>
        <v>0.47362430862382709</v>
      </c>
      <c r="F85" s="4">
        <f t="shared" si="5"/>
        <v>14.538623594117217</v>
      </c>
      <c r="G85" s="4">
        <f t="shared" si="6"/>
        <v>23.4</v>
      </c>
      <c r="H85" s="4">
        <f t="shared" si="7"/>
        <v>29.700000000000003</v>
      </c>
      <c r="I85" s="4">
        <f t="shared" si="8"/>
        <v>41.3</v>
      </c>
      <c r="J85" s="4">
        <f t="shared" si="9"/>
        <v>43.5</v>
      </c>
      <c r="K85" s="4">
        <f t="shared" si="10"/>
        <v>39.099999999999994</v>
      </c>
      <c r="L85" s="4">
        <f t="shared" si="11"/>
        <v>29.7</v>
      </c>
      <c r="M85" s="4">
        <f t="shared" si="12"/>
        <v>26.299999999999997</v>
      </c>
      <c r="N85" s="72"/>
      <c r="O85" s="4">
        <v>0</v>
      </c>
      <c r="P85" s="4">
        <v>0</v>
      </c>
      <c r="Q85" s="4">
        <v>0.40638673965792249</v>
      </c>
      <c r="R85" s="4">
        <v>12.330880526077401</v>
      </c>
      <c r="S85" s="4">
        <v>16</v>
      </c>
      <c r="T85" s="4">
        <v>15.4</v>
      </c>
      <c r="U85" s="4">
        <v>15.9</v>
      </c>
      <c r="V85" s="4">
        <v>15.9</v>
      </c>
      <c r="W85" s="4">
        <v>16.899999999999999</v>
      </c>
      <c r="X85" s="4">
        <v>19.100000000000001</v>
      </c>
      <c r="Y85" s="4">
        <v>19.2</v>
      </c>
      <c r="Z85" s="72"/>
      <c r="AA85" s="4">
        <v>0.1</v>
      </c>
      <c r="AB85" s="4">
        <v>0</v>
      </c>
      <c r="AC85" s="4">
        <v>0.01</v>
      </c>
      <c r="AD85" s="4">
        <v>0.47308780029424652</v>
      </c>
      <c r="AE85" s="4">
        <v>3.2</v>
      </c>
      <c r="AF85" s="4">
        <v>11.7</v>
      </c>
      <c r="AG85" s="4">
        <v>23.6</v>
      </c>
      <c r="AH85" s="4">
        <v>26.4</v>
      </c>
      <c r="AI85" s="4">
        <v>20.9</v>
      </c>
      <c r="AJ85" s="4">
        <v>8.6999999999999993</v>
      </c>
      <c r="AK85" s="4">
        <v>3.7</v>
      </c>
      <c r="AL85" s="73"/>
      <c r="AM85" s="31">
        <v>0.4</v>
      </c>
      <c r="AN85" s="31">
        <v>0.2</v>
      </c>
      <c r="AO85" s="31">
        <v>5.7237568965904588E-2</v>
      </c>
      <c r="AP85" s="31">
        <v>1.7346552677455704</v>
      </c>
      <c r="AQ85" s="31">
        <v>4.2</v>
      </c>
      <c r="AR85" s="31">
        <v>2.6</v>
      </c>
      <c r="AS85" s="31">
        <v>1.8</v>
      </c>
      <c r="AT85" s="31">
        <v>1.2</v>
      </c>
      <c r="AU85" s="31">
        <v>1.3</v>
      </c>
      <c r="AV85" s="31">
        <v>1.9</v>
      </c>
      <c r="AW85" s="31">
        <v>3.4</v>
      </c>
    </row>
    <row r="86" spans="1:49" x14ac:dyDescent="0.25">
      <c r="A86">
        <f t="shared" si="13"/>
        <v>1981</v>
      </c>
      <c r="C86" s="4">
        <f t="shared" si="2"/>
        <v>0.4</v>
      </c>
      <c r="D86" s="4">
        <f t="shared" si="3"/>
        <v>0.2</v>
      </c>
      <c r="E86" s="4">
        <f t="shared" si="4"/>
        <v>0.58333228406734616</v>
      </c>
      <c r="F86" s="4">
        <f t="shared" si="5"/>
        <v>14.178952070711079</v>
      </c>
      <c r="G86" s="4">
        <f t="shared" si="6"/>
        <v>23.5</v>
      </c>
      <c r="H86" s="4">
        <f t="shared" si="7"/>
        <v>29.2</v>
      </c>
      <c r="I86" s="4">
        <f t="shared" si="8"/>
        <v>39.6</v>
      </c>
      <c r="J86" s="4">
        <f t="shared" si="9"/>
        <v>43.1</v>
      </c>
      <c r="K86" s="4">
        <f t="shared" si="10"/>
        <v>37.599999999999994</v>
      </c>
      <c r="L86" s="4">
        <f t="shared" si="11"/>
        <v>29.400000000000002</v>
      </c>
      <c r="M86" s="4">
        <f t="shared" si="12"/>
        <v>24.099999999999998</v>
      </c>
      <c r="N86" s="72"/>
      <c r="O86" s="4">
        <v>0</v>
      </c>
      <c r="P86" s="4">
        <v>0</v>
      </c>
      <c r="Q86" s="4">
        <v>0.48602279918399394</v>
      </c>
      <c r="R86" s="4">
        <v>12.228872265531397</v>
      </c>
      <c r="S86" s="4">
        <v>16.3</v>
      </c>
      <c r="T86" s="4">
        <v>15.9</v>
      </c>
      <c r="U86" s="4">
        <v>16.100000000000001</v>
      </c>
      <c r="V86" s="4">
        <v>16.399999999999999</v>
      </c>
      <c r="W86" s="4">
        <v>16.2</v>
      </c>
      <c r="X86" s="4">
        <v>18.600000000000001</v>
      </c>
      <c r="Y86" s="4">
        <v>17.8</v>
      </c>
      <c r="Z86" s="72"/>
      <c r="AA86" s="4">
        <v>0.1</v>
      </c>
      <c r="AB86" s="4">
        <v>0</v>
      </c>
      <c r="AC86" s="4">
        <v>0.01</v>
      </c>
      <c r="AD86" s="4">
        <v>0.47863441147788072</v>
      </c>
      <c r="AE86" s="4">
        <v>2.9</v>
      </c>
      <c r="AF86" s="4">
        <v>10.5</v>
      </c>
      <c r="AG86" s="4">
        <v>21.4</v>
      </c>
      <c r="AH86" s="4">
        <v>25.3</v>
      </c>
      <c r="AI86" s="4">
        <v>20.100000000000001</v>
      </c>
      <c r="AJ86" s="4">
        <v>8.6999999999999993</v>
      </c>
      <c r="AK86" s="4">
        <v>3.4</v>
      </c>
      <c r="AL86" s="73"/>
      <c r="AM86" s="31">
        <v>0.3</v>
      </c>
      <c r="AN86" s="31">
        <v>0.2</v>
      </c>
      <c r="AO86" s="31">
        <v>8.7309484883352204E-2</v>
      </c>
      <c r="AP86" s="31">
        <v>1.4714453937018015</v>
      </c>
      <c r="AQ86" s="31">
        <v>4.3</v>
      </c>
      <c r="AR86" s="31">
        <v>2.8</v>
      </c>
      <c r="AS86" s="31">
        <v>2.1</v>
      </c>
      <c r="AT86" s="31">
        <v>1.4</v>
      </c>
      <c r="AU86" s="31">
        <v>1.3</v>
      </c>
      <c r="AV86" s="31">
        <v>2.1</v>
      </c>
      <c r="AW86" s="31">
        <v>2.9</v>
      </c>
    </row>
    <row r="87" spans="1:49" x14ac:dyDescent="0.25">
      <c r="A87">
        <f t="shared" si="13"/>
        <v>1982</v>
      </c>
      <c r="C87" s="4">
        <f t="shared" si="2"/>
        <v>0.60000000000000009</v>
      </c>
      <c r="D87" s="4">
        <f t="shared" si="3"/>
        <v>0.2</v>
      </c>
      <c r="E87" s="4">
        <f t="shared" si="4"/>
        <v>0.6433842220412842</v>
      </c>
      <c r="F87" s="4">
        <f t="shared" si="5"/>
        <v>14.052506282025012</v>
      </c>
      <c r="G87" s="4">
        <f t="shared" si="6"/>
        <v>23.8</v>
      </c>
      <c r="H87" s="4">
        <f t="shared" si="7"/>
        <v>27.7</v>
      </c>
      <c r="I87" s="4">
        <f t="shared" si="8"/>
        <v>37.699999999999996</v>
      </c>
      <c r="J87" s="4">
        <f t="shared" si="9"/>
        <v>41.800000000000004</v>
      </c>
      <c r="K87" s="4">
        <f t="shared" si="10"/>
        <v>38</v>
      </c>
      <c r="L87" s="4">
        <f t="shared" si="11"/>
        <v>30.8</v>
      </c>
      <c r="M87" s="4">
        <f t="shared" si="12"/>
        <v>23.400000000000002</v>
      </c>
      <c r="N87" s="72"/>
      <c r="O87" s="4">
        <v>0</v>
      </c>
      <c r="P87" s="4">
        <v>0</v>
      </c>
      <c r="Q87" s="4">
        <v>0.58646687226044836</v>
      </c>
      <c r="R87" s="4">
        <v>12.066617236359482</v>
      </c>
      <c r="S87" s="4">
        <v>16</v>
      </c>
      <c r="T87" s="4">
        <v>15.4</v>
      </c>
      <c r="U87" s="4">
        <v>16.5</v>
      </c>
      <c r="V87" s="4">
        <v>17</v>
      </c>
      <c r="W87" s="4">
        <v>17.399999999999999</v>
      </c>
      <c r="X87" s="4">
        <v>20.5</v>
      </c>
      <c r="Y87" s="4">
        <v>17.600000000000001</v>
      </c>
      <c r="Z87" s="72"/>
      <c r="AA87" s="4">
        <v>0.2</v>
      </c>
      <c r="AB87" s="4">
        <v>0</v>
      </c>
      <c r="AC87" s="4">
        <v>0.01</v>
      </c>
      <c r="AD87" s="4">
        <v>0.43703966905819414</v>
      </c>
      <c r="AE87" s="4">
        <v>2.8</v>
      </c>
      <c r="AF87" s="4">
        <v>9.4</v>
      </c>
      <c r="AG87" s="4">
        <v>19.3</v>
      </c>
      <c r="AH87" s="4">
        <v>23.6</v>
      </c>
      <c r="AI87" s="4">
        <v>19.399999999999999</v>
      </c>
      <c r="AJ87" s="4">
        <v>8.5</v>
      </c>
      <c r="AK87" s="4">
        <v>2.5</v>
      </c>
      <c r="AL87" s="73"/>
      <c r="AM87" s="31">
        <v>0.4</v>
      </c>
      <c r="AN87" s="31">
        <v>0.2</v>
      </c>
      <c r="AO87" s="31">
        <v>4.6917349780835865E-2</v>
      </c>
      <c r="AP87" s="31">
        <v>1.5488493766073366</v>
      </c>
      <c r="AQ87" s="31">
        <v>5</v>
      </c>
      <c r="AR87" s="31">
        <v>2.9</v>
      </c>
      <c r="AS87" s="31">
        <v>1.9</v>
      </c>
      <c r="AT87" s="31">
        <v>1.2</v>
      </c>
      <c r="AU87" s="31">
        <v>1.2</v>
      </c>
      <c r="AV87" s="31">
        <v>1.8</v>
      </c>
      <c r="AW87" s="31">
        <v>3.3</v>
      </c>
    </row>
    <row r="88" spans="1:49" x14ac:dyDescent="0.25">
      <c r="A88">
        <f t="shared" si="13"/>
        <v>1983</v>
      </c>
      <c r="C88" s="4">
        <f t="shared" si="2"/>
        <v>0.4</v>
      </c>
      <c r="D88" s="4">
        <f t="shared" si="3"/>
        <v>0.2</v>
      </c>
      <c r="E88" s="4">
        <f t="shared" si="4"/>
        <v>0.65855092939264359</v>
      </c>
      <c r="F88" s="4">
        <f t="shared" si="5"/>
        <v>13.646920286480986</v>
      </c>
      <c r="G88" s="4">
        <f t="shared" si="6"/>
        <v>23.5</v>
      </c>
      <c r="H88" s="4">
        <f t="shared" si="7"/>
        <v>26.8</v>
      </c>
      <c r="I88" s="4">
        <f t="shared" si="8"/>
        <v>36.5</v>
      </c>
      <c r="J88" s="4">
        <f t="shared" si="9"/>
        <v>41.4</v>
      </c>
      <c r="K88" s="4">
        <f t="shared" si="10"/>
        <v>38.200000000000003</v>
      </c>
      <c r="L88" s="4">
        <f t="shared" si="11"/>
        <v>33.200000000000003</v>
      </c>
      <c r="M88" s="4">
        <f t="shared" si="12"/>
        <v>25.599999999999998</v>
      </c>
      <c r="N88" s="72"/>
      <c r="O88" s="4">
        <v>0</v>
      </c>
      <c r="P88" s="4">
        <v>0</v>
      </c>
      <c r="Q88" s="4">
        <v>0.60433154784314513</v>
      </c>
      <c r="R88" s="4">
        <v>11.811241298320898</v>
      </c>
      <c r="S88" s="4">
        <v>15.8</v>
      </c>
      <c r="T88" s="4">
        <v>14.7</v>
      </c>
      <c r="U88" s="4">
        <v>16.2</v>
      </c>
      <c r="V88" s="4">
        <v>16.600000000000001</v>
      </c>
      <c r="W88" s="4">
        <v>17.8</v>
      </c>
      <c r="X88" s="4">
        <v>22.2</v>
      </c>
      <c r="Y88" s="4">
        <v>19.399999999999999</v>
      </c>
      <c r="Z88" s="72"/>
      <c r="AA88" s="4">
        <v>0.1</v>
      </c>
      <c r="AB88" s="4">
        <v>0</v>
      </c>
      <c r="AC88" s="4">
        <v>0.01</v>
      </c>
      <c r="AD88" s="4">
        <v>0.41686733994073755</v>
      </c>
      <c r="AE88" s="4">
        <v>3</v>
      </c>
      <c r="AF88" s="4">
        <v>8.9</v>
      </c>
      <c r="AG88" s="4">
        <v>18.3</v>
      </c>
      <c r="AH88" s="4">
        <v>23.5</v>
      </c>
      <c r="AI88" s="4">
        <v>19.2</v>
      </c>
      <c r="AJ88" s="4">
        <v>8.9</v>
      </c>
      <c r="AK88" s="4">
        <v>2.2000000000000002</v>
      </c>
      <c r="AL88" s="73"/>
      <c r="AM88" s="31">
        <v>0.3</v>
      </c>
      <c r="AN88" s="31">
        <v>0.2</v>
      </c>
      <c r="AO88" s="31">
        <v>4.4219381549498421E-2</v>
      </c>
      <c r="AP88" s="31">
        <v>1.4188116482193522</v>
      </c>
      <c r="AQ88" s="31">
        <v>4.7</v>
      </c>
      <c r="AR88" s="31">
        <v>3.2</v>
      </c>
      <c r="AS88" s="31">
        <v>2</v>
      </c>
      <c r="AT88" s="31">
        <v>1.3</v>
      </c>
      <c r="AU88" s="31">
        <v>1.2</v>
      </c>
      <c r="AV88" s="31">
        <v>2.1</v>
      </c>
      <c r="AW88" s="31">
        <v>4</v>
      </c>
    </row>
    <row r="89" spans="1:49" x14ac:dyDescent="0.25">
      <c r="A89">
        <f t="shared" si="13"/>
        <v>1984</v>
      </c>
      <c r="C89" s="4">
        <f t="shared" si="2"/>
        <v>0.4</v>
      </c>
      <c r="D89" s="4">
        <f t="shared" si="3"/>
        <v>0.2</v>
      </c>
      <c r="E89" s="4">
        <f t="shared" si="4"/>
        <v>0.72326676176890159</v>
      </c>
      <c r="F89" s="4">
        <f t="shared" si="5"/>
        <v>14.325254558735447</v>
      </c>
      <c r="G89" s="4">
        <f t="shared" si="6"/>
        <v>23.7</v>
      </c>
      <c r="H89" s="4">
        <f t="shared" si="7"/>
        <v>27.999999999999996</v>
      </c>
      <c r="I89" s="4">
        <f t="shared" si="8"/>
        <v>36.299999999999997</v>
      </c>
      <c r="J89" s="4">
        <f t="shared" si="9"/>
        <v>42.099999999999994</v>
      </c>
      <c r="K89" s="4">
        <f t="shared" si="10"/>
        <v>39.4</v>
      </c>
      <c r="L89" s="4">
        <f t="shared" si="11"/>
        <v>33.200000000000003</v>
      </c>
      <c r="M89" s="4">
        <f t="shared" si="12"/>
        <v>24.7</v>
      </c>
      <c r="N89" s="72"/>
      <c r="O89" s="4">
        <v>0</v>
      </c>
      <c r="P89" s="4">
        <v>0</v>
      </c>
      <c r="Q89" s="4">
        <v>0.68663024369454428</v>
      </c>
      <c r="R89" s="4">
        <v>12.422141030401027</v>
      </c>
      <c r="S89" s="4">
        <v>15.6</v>
      </c>
      <c r="T89" s="4">
        <v>15.1</v>
      </c>
      <c r="U89" s="4">
        <v>16.3</v>
      </c>
      <c r="V89" s="4">
        <v>17.399999999999999</v>
      </c>
      <c r="W89" s="4">
        <v>18.899999999999999</v>
      </c>
      <c r="X89" s="4">
        <v>21.9</v>
      </c>
      <c r="Y89" s="4">
        <v>18.600000000000001</v>
      </c>
      <c r="Z89" s="72"/>
      <c r="AA89" s="4">
        <v>0</v>
      </c>
      <c r="AB89" s="4">
        <v>0</v>
      </c>
      <c r="AC89" s="4">
        <v>0.01</v>
      </c>
      <c r="AD89" s="4">
        <v>0.36579324960194032</v>
      </c>
      <c r="AE89" s="4">
        <v>2.8</v>
      </c>
      <c r="AF89" s="4">
        <v>9.1999999999999993</v>
      </c>
      <c r="AG89" s="4">
        <v>18</v>
      </c>
      <c r="AH89" s="4">
        <v>23.4</v>
      </c>
      <c r="AI89" s="4">
        <v>19.100000000000001</v>
      </c>
      <c r="AJ89" s="4">
        <v>9.3000000000000007</v>
      </c>
      <c r="AK89" s="4">
        <v>2.9</v>
      </c>
      <c r="AL89" s="73"/>
      <c r="AM89" s="31">
        <v>0.4</v>
      </c>
      <c r="AN89" s="31">
        <v>0.2</v>
      </c>
      <c r="AO89" s="31">
        <v>2.6636518074357317E-2</v>
      </c>
      <c r="AP89" s="31">
        <v>1.5373202787324787</v>
      </c>
      <c r="AQ89" s="31">
        <v>5.3</v>
      </c>
      <c r="AR89" s="31">
        <v>3.7</v>
      </c>
      <c r="AS89" s="31">
        <v>2</v>
      </c>
      <c r="AT89" s="31">
        <v>1.3</v>
      </c>
      <c r="AU89" s="31">
        <v>1.4</v>
      </c>
      <c r="AV89" s="31">
        <v>2</v>
      </c>
      <c r="AW89" s="31">
        <v>3.2</v>
      </c>
    </row>
    <row r="90" spans="1:49" x14ac:dyDescent="0.25">
      <c r="A90">
        <f t="shared" si="13"/>
        <v>1985</v>
      </c>
      <c r="C90" s="4">
        <f t="shared" si="2"/>
        <v>0.3</v>
      </c>
      <c r="D90" s="4">
        <f t="shared" si="3"/>
        <v>0.2</v>
      </c>
      <c r="E90" s="4">
        <f t="shared" si="4"/>
        <v>0.87369908367760107</v>
      </c>
      <c r="F90" s="4">
        <f t="shared" si="5"/>
        <v>14.525462104859734</v>
      </c>
      <c r="G90" s="4">
        <f t="shared" si="6"/>
        <v>24.4</v>
      </c>
      <c r="H90" s="4">
        <f t="shared" si="7"/>
        <v>28.4</v>
      </c>
      <c r="I90" s="4">
        <f t="shared" si="8"/>
        <v>36</v>
      </c>
      <c r="J90" s="4">
        <f t="shared" si="9"/>
        <v>41.4</v>
      </c>
      <c r="K90" s="4">
        <f t="shared" si="10"/>
        <v>38.699999999999996</v>
      </c>
      <c r="L90" s="4">
        <f t="shared" si="11"/>
        <v>35.400000000000006</v>
      </c>
      <c r="M90" s="4">
        <f t="shared" si="12"/>
        <v>25.7</v>
      </c>
      <c r="N90" s="72"/>
      <c r="O90" s="4">
        <v>0</v>
      </c>
      <c r="P90" s="4">
        <v>0</v>
      </c>
      <c r="Q90" s="4">
        <v>0.8251145885304918</v>
      </c>
      <c r="R90" s="4">
        <v>12.805111282318247</v>
      </c>
      <c r="S90" s="4">
        <v>15.3</v>
      </c>
      <c r="T90" s="4">
        <v>14.6</v>
      </c>
      <c r="U90" s="4">
        <v>15.7</v>
      </c>
      <c r="V90" s="4">
        <v>16.8</v>
      </c>
      <c r="W90" s="4">
        <v>18.7</v>
      </c>
      <c r="X90" s="4">
        <v>23.9</v>
      </c>
      <c r="Y90" s="4">
        <v>19.399999999999999</v>
      </c>
      <c r="Z90" s="72"/>
      <c r="AA90" s="4">
        <v>0</v>
      </c>
      <c r="AB90" s="4">
        <v>0</v>
      </c>
      <c r="AC90" s="4">
        <v>0.01</v>
      </c>
      <c r="AD90" s="4">
        <v>0.30756271972762045</v>
      </c>
      <c r="AE90" s="4">
        <v>3</v>
      </c>
      <c r="AF90" s="4">
        <v>9.1999999999999993</v>
      </c>
      <c r="AG90" s="4">
        <v>18.100000000000001</v>
      </c>
      <c r="AH90" s="4">
        <v>23.2</v>
      </c>
      <c r="AI90" s="4">
        <v>18.600000000000001</v>
      </c>
      <c r="AJ90" s="4">
        <v>9.3000000000000007</v>
      </c>
      <c r="AK90" s="4">
        <v>2.7</v>
      </c>
      <c r="AL90" s="73"/>
      <c r="AM90" s="31">
        <v>0.3</v>
      </c>
      <c r="AN90" s="31">
        <v>0.2</v>
      </c>
      <c r="AO90" s="31">
        <v>3.8584495147109321E-2</v>
      </c>
      <c r="AP90" s="31">
        <v>1.4127881028138665</v>
      </c>
      <c r="AQ90" s="31">
        <v>6.1</v>
      </c>
      <c r="AR90" s="31">
        <v>4.5999999999999996</v>
      </c>
      <c r="AS90" s="31">
        <v>2.2000000000000002</v>
      </c>
      <c r="AT90" s="31">
        <v>1.4</v>
      </c>
      <c r="AU90" s="31">
        <v>1.4</v>
      </c>
      <c r="AV90" s="31">
        <v>2.2000000000000002</v>
      </c>
      <c r="AW90" s="31">
        <v>3.6</v>
      </c>
    </row>
    <row r="91" spans="1:49" x14ac:dyDescent="0.25">
      <c r="A91">
        <f t="shared" si="13"/>
        <v>1986</v>
      </c>
      <c r="C91" s="4">
        <f t="shared" si="2"/>
        <v>0.3</v>
      </c>
      <c r="D91" s="4">
        <f t="shared" si="3"/>
        <v>0.2</v>
      </c>
      <c r="E91" s="4">
        <f t="shared" si="4"/>
        <v>0.81422649019594295</v>
      </c>
      <c r="F91" s="4">
        <f t="shared" si="5"/>
        <v>14.948187957549674</v>
      </c>
      <c r="G91" s="4">
        <f t="shared" si="6"/>
        <v>25.6</v>
      </c>
      <c r="H91" s="4">
        <f t="shared" si="7"/>
        <v>30.299999999999997</v>
      </c>
      <c r="I91" s="4">
        <f t="shared" si="8"/>
        <v>35.9</v>
      </c>
      <c r="J91" s="4">
        <f t="shared" si="9"/>
        <v>40.9</v>
      </c>
      <c r="K91" s="4">
        <f t="shared" si="10"/>
        <v>40.4</v>
      </c>
      <c r="L91" s="4">
        <f t="shared" si="11"/>
        <v>36.6</v>
      </c>
      <c r="M91" s="4">
        <f t="shared" si="12"/>
        <v>28.1</v>
      </c>
      <c r="N91" s="72"/>
      <c r="O91" s="4">
        <v>0</v>
      </c>
      <c r="P91" s="4">
        <v>0</v>
      </c>
      <c r="Q91" s="4">
        <v>0.75954724074061275</v>
      </c>
      <c r="R91" s="4">
        <v>12.943467333443992</v>
      </c>
      <c r="S91" s="4">
        <v>15.8</v>
      </c>
      <c r="T91" s="4">
        <v>15.2</v>
      </c>
      <c r="U91" s="4">
        <v>16.5</v>
      </c>
      <c r="V91" s="4">
        <v>17.2</v>
      </c>
      <c r="W91" s="4">
        <v>19.899999999999999</v>
      </c>
      <c r="X91" s="4">
        <v>25</v>
      </c>
      <c r="Y91" s="4">
        <v>21.1</v>
      </c>
      <c r="Z91" s="72"/>
      <c r="AA91" s="4">
        <v>0</v>
      </c>
      <c r="AB91" s="4">
        <v>0</v>
      </c>
      <c r="AC91" s="4">
        <v>0.01</v>
      </c>
      <c r="AD91" s="4">
        <v>0.37161908164380214</v>
      </c>
      <c r="AE91" s="4">
        <v>2.9</v>
      </c>
      <c r="AF91" s="4">
        <v>9.1</v>
      </c>
      <c r="AG91" s="4">
        <v>16.8</v>
      </c>
      <c r="AH91" s="4">
        <v>22.1</v>
      </c>
      <c r="AI91" s="4">
        <v>19</v>
      </c>
      <c r="AJ91" s="4">
        <v>9.1999999999999993</v>
      </c>
      <c r="AK91" s="4">
        <v>3.3</v>
      </c>
      <c r="AL91" s="73"/>
      <c r="AM91" s="31">
        <v>0.3</v>
      </c>
      <c r="AN91" s="31">
        <v>0.2</v>
      </c>
      <c r="AO91" s="31">
        <v>4.4679249455330167E-2</v>
      </c>
      <c r="AP91" s="31">
        <v>1.6331015424618789</v>
      </c>
      <c r="AQ91" s="31">
        <v>6.9</v>
      </c>
      <c r="AR91" s="31">
        <v>6</v>
      </c>
      <c r="AS91" s="31">
        <v>2.6</v>
      </c>
      <c r="AT91" s="31">
        <v>1.6</v>
      </c>
      <c r="AU91" s="31">
        <v>1.5</v>
      </c>
      <c r="AV91" s="31">
        <v>2.4</v>
      </c>
      <c r="AW91" s="31">
        <v>3.7</v>
      </c>
    </row>
    <row r="92" spans="1:49" x14ac:dyDescent="0.25">
      <c r="A92">
        <f t="shared" si="13"/>
        <v>1987</v>
      </c>
      <c r="C92" s="4">
        <f t="shared" si="2"/>
        <v>0.2</v>
      </c>
      <c r="D92" s="4">
        <f t="shared" si="3"/>
        <v>0.1</v>
      </c>
      <c r="E92" s="4">
        <f t="shared" si="4"/>
        <v>0.79090096093412787</v>
      </c>
      <c r="F92" s="4">
        <f t="shared" si="5"/>
        <v>14.535924974159068</v>
      </c>
      <c r="G92" s="4">
        <f t="shared" si="6"/>
        <v>24.5</v>
      </c>
      <c r="H92" s="4">
        <f t="shared" si="7"/>
        <v>30.5</v>
      </c>
      <c r="I92" s="4">
        <f t="shared" si="8"/>
        <v>36</v>
      </c>
      <c r="J92" s="4">
        <f t="shared" si="9"/>
        <v>40.9</v>
      </c>
      <c r="K92" s="4">
        <f t="shared" si="10"/>
        <v>38.9</v>
      </c>
      <c r="L92" s="4">
        <f t="shared" si="11"/>
        <v>37.5</v>
      </c>
      <c r="M92" s="4">
        <f t="shared" si="12"/>
        <v>30.4</v>
      </c>
      <c r="N92" s="72"/>
      <c r="O92" s="4">
        <v>0</v>
      </c>
      <c r="P92" s="4">
        <v>0</v>
      </c>
      <c r="Q92" s="4">
        <v>0.74244750452449282</v>
      </c>
      <c r="R92" s="4">
        <v>12.661400065940077</v>
      </c>
      <c r="S92" s="4">
        <v>15.5</v>
      </c>
      <c r="T92" s="4">
        <v>15</v>
      </c>
      <c r="U92" s="4">
        <v>16.100000000000001</v>
      </c>
      <c r="V92" s="4">
        <v>16.8</v>
      </c>
      <c r="W92" s="4">
        <v>19.7</v>
      </c>
      <c r="X92" s="4">
        <v>25.6</v>
      </c>
      <c r="Y92" s="4">
        <v>22.5</v>
      </c>
      <c r="Z92" s="72"/>
      <c r="AA92" s="4">
        <v>0</v>
      </c>
      <c r="AB92" s="4">
        <v>0</v>
      </c>
      <c r="AC92" s="4">
        <v>0.01</v>
      </c>
      <c r="AD92" s="4">
        <v>0.34970560702027836</v>
      </c>
      <c r="AE92" s="4">
        <v>2.8</v>
      </c>
      <c r="AF92" s="4">
        <v>9.4</v>
      </c>
      <c r="AG92" s="4">
        <v>17.5</v>
      </c>
      <c r="AH92" s="4">
        <v>22.5</v>
      </c>
      <c r="AI92" s="4">
        <v>17.8</v>
      </c>
      <c r="AJ92" s="4">
        <v>9.4</v>
      </c>
      <c r="AK92" s="4">
        <v>3.4</v>
      </c>
      <c r="AL92" s="73"/>
      <c r="AM92" s="31">
        <v>0.2</v>
      </c>
      <c r="AN92" s="31">
        <v>0.1</v>
      </c>
      <c r="AO92" s="31">
        <v>3.8453456409635087E-2</v>
      </c>
      <c r="AP92" s="31">
        <v>1.5248193011987137</v>
      </c>
      <c r="AQ92" s="31">
        <v>6.2</v>
      </c>
      <c r="AR92" s="31">
        <v>6.1</v>
      </c>
      <c r="AS92" s="31">
        <v>2.4</v>
      </c>
      <c r="AT92" s="31">
        <v>1.6</v>
      </c>
      <c r="AU92" s="31">
        <v>1.4</v>
      </c>
      <c r="AV92" s="31">
        <v>2.5</v>
      </c>
      <c r="AW92" s="31">
        <v>4.5</v>
      </c>
    </row>
    <row r="93" spans="1:49" x14ac:dyDescent="0.25">
      <c r="A93">
        <f t="shared" si="13"/>
        <v>1988</v>
      </c>
      <c r="C93" s="4">
        <f t="shared" si="2"/>
        <v>0.2</v>
      </c>
      <c r="D93" s="4">
        <f t="shared" si="3"/>
        <v>0.2</v>
      </c>
      <c r="E93" s="4">
        <f t="shared" si="4"/>
        <v>0.77483981174548155</v>
      </c>
      <c r="F93" s="4">
        <f t="shared" si="5"/>
        <v>14.964268974360174</v>
      </c>
      <c r="G93" s="4">
        <f t="shared" si="6"/>
        <v>25.299999999999997</v>
      </c>
      <c r="H93" s="4">
        <f t="shared" si="7"/>
        <v>31.800000000000004</v>
      </c>
      <c r="I93" s="4">
        <f t="shared" si="8"/>
        <v>35.5</v>
      </c>
      <c r="J93" s="4">
        <f t="shared" si="9"/>
        <v>41.400000000000006</v>
      </c>
      <c r="K93" s="4">
        <f t="shared" si="10"/>
        <v>39.1</v>
      </c>
      <c r="L93" s="4">
        <f t="shared" si="11"/>
        <v>38.300000000000004</v>
      </c>
      <c r="M93" s="4">
        <f t="shared" si="12"/>
        <v>30.1</v>
      </c>
      <c r="N93" s="72"/>
      <c r="O93" s="4">
        <v>0</v>
      </c>
      <c r="P93" s="4">
        <v>0</v>
      </c>
      <c r="Q93" s="4">
        <v>0.70937432921432064</v>
      </c>
      <c r="R93" s="4">
        <v>12.919755084011436</v>
      </c>
      <c r="S93" s="4">
        <v>15.6</v>
      </c>
      <c r="T93" s="4">
        <v>14.8</v>
      </c>
      <c r="U93" s="4">
        <v>14.7</v>
      </c>
      <c r="V93" s="4">
        <v>15.8</v>
      </c>
      <c r="W93" s="4">
        <v>18.7</v>
      </c>
      <c r="X93" s="4">
        <v>25.6</v>
      </c>
      <c r="Y93" s="4">
        <v>21</v>
      </c>
      <c r="Z93" s="72"/>
      <c r="AA93" s="4">
        <v>0</v>
      </c>
      <c r="AB93" s="4">
        <v>0</v>
      </c>
      <c r="AC93" s="4">
        <v>0.01</v>
      </c>
      <c r="AD93" s="4">
        <v>0.36172168829246865</v>
      </c>
      <c r="AE93" s="4">
        <v>2.8</v>
      </c>
      <c r="AF93" s="4">
        <v>9.9</v>
      </c>
      <c r="AG93" s="4">
        <v>17.7</v>
      </c>
      <c r="AH93" s="4">
        <v>23.9</v>
      </c>
      <c r="AI93" s="4">
        <v>18.8</v>
      </c>
      <c r="AJ93" s="4">
        <v>10.3</v>
      </c>
      <c r="AK93" s="4">
        <v>3.5</v>
      </c>
      <c r="AL93" s="73"/>
      <c r="AM93" s="31">
        <v>0.2</v>
      </c>
      <c r="AN93" s="31">
        <v>0.2</v>
      </c>
      <c r="AO93" s="31">
        <v>5.5465482531160869E-2</v>
      </c>
      <c r="AP93" s="31">
        <v>1.6827922020562671</v>
      </c>
      <c r="AQ93" s="31">
        <v>6.9</v>
      </c>
      <c r="AR93" s="31">
        <v>7.1</v>
      </c>
      <c r="AS93" s="31">
        <v>3.1</v>
      </c>
      <c r="AT93" s="31">
        <v>1.7</v>
      </c>
      <c r="AU93" s="31">
        <v>1.6</v>
      </c>
      <c r="AV93" s="31">
        <v>2.4</v>
      </c>
      <c r="AW93" s="31">
        <v>5.6</v>
      </c>
    </row>
    <row r="94" spans="1:49" x14ac:dyDescent="0.25">
      <c r="A94">
        <f t="shared" si="13"/>
        <v>1989</v>
      </c>
      <c r="C94" s="4">
        <f t="shared" si="2"/>
        <v>0.7</v>
      </c>
      <c r="D94" s="4">
        <f t="shared" si="3"/>
        <v>0.2</v>
      </c>
      <c r="E94" s="4">
        <f t="shared" si="4"/>
        <v>0.76186607542530349</v>
      </c>
      <c r="F94" s="4">
        <f t="shared" si="5"/>
        <v>14.963590335248345</v>
      </c>
      <c r="G94" s="4">
        <f t="shared" si="6"/>
        <v>24.299999999999997</v>
      </c>
      <c r="H94" s="4">
        <f t="shared" si="7"/>
        <v>31.799999999999997</v>
      </c>
      <c r="I94" s="4">
        <f t="shared" si="8"/>
        <v>36</v>
      </c>
      <c r="J94" s="4">
        <f t="shared" si="9"/>
        <v>41.5</v>
      </c>
      <c r="K94" s="4">
        <f t="shared" si="10"/>
        <v>40.1</v>
      </c>
      <c r="L94" s="4">
        <f t="shared" si="11"/>
        <v>36.4</v>
      </c>
      <c r="M94" s="4">
        <f t="shared" si="12"/>
        <v>32.700000000000003</v>
      </c>
      <c r="N94" s="72"/>
      <c r="O94" s="4">
        <v>0</v>
      </c>
      <c r="P94" s="4">
        <v>0</v>
      </c>
      <c r="Q94" s="4">
        <v>0.69137110383935951</v>
      </c>
      <c r="R94" s="4">
        <v>13.024608567052624</v>
      </c>
      <c r="S94" s="4">
        <v>15.2</v>
      </c>
      <c r="T94" s="4">
        <v>14.6</v>
      </c>
      <c r="U94" s="4">
        <v>14.8</v>
      </c>
      <c r="V94" s="4">
        <v>15.7</v>
      </c>
      <c r="W94" s="4">
        <v>18.3</v>
      </c>
      <c r="X94" s="4">
        <v>22.9</v>
      </c>
      <c r="Y94" s="4">
        <v>23.4</v>
      </c>
      <c r="Z94" s="72"/>
      <c r="AA94" s="4">
        <v>0</v>
      </c>
      <c r="AB94" s="4">
        <v>0</v>
      </c>
      <c r="AC94" s="4">
        <v>0.01</v>
      </c>
      <c r="AD94" s="4">
        <v>0.28616696440957512</v>
      </c>
      <c r="AE94" s="4">
        <v>2.9</v>
      </c>
      <c r="AF94" s="4">
        <v>10.1</v>
      </c>
      <c r="AG94" s="4">
        <v>18.5</v>
      </c>
      <c r="AH94" s="4">
        <v>24.2</v>
      </c>
      <c r="AI94" s="4">
        <v>20.2</v>
      </c>
      <c r="AJ94" s="4">
        <v>11</v>
      </c>
      <c r="AK94" s="4">
        <v>3.8</v>
      </c>
      <c r="AL94" s="73"/>
      <c r="AM94" s="31">
        <v>0.7</v>
      </c>
      <c r="AN94" s="31">
        <v>0.2</v>
      </c>
      <c r="AO94" s="31">
        <v>6.0494971585943948E-2</v>
      </c>
      <c r="AP94" s="31">
        <v>1.6528148037861441</v>
      </c>
      <c r="AQ94" s="31">
        <v>6.2</v>
      </c>
      <c r="AR94" s="31">
        <v>7.1</v>
      </c>
      <c r="AS94" s="31">
        <v>2.7</v>
      </c>
      <c r="AT94" s="31">
        <v>1.6</v>
      </c>
      <c r="AU94" s="31">
        <v>1.6</v>
      </c>
      <c r="AV94" s="31">
        <v>2.5</v>
      </c>
      <c r="AW94" s="31">
        <v>5.5</v>
      </c>
    </row>
    <row r="95" spans="1:49" x14ac:dyDescent="0.25">
      <c r="A95">
        <f t="shared" si="13"/>
        <v>1990</v>
      </c>
      <c r="C95" s="4">
        <f t="shared" si="2"/>
        <v>0.3</v>
      </c>
      <c r="D95" s="4">
        <f t="shared" si="3"/>
        <v>0.2</v>
      </c>
      <c r="E95" s="4">
        <f t="shared" si="4"/>
        <v>0.81067822289439939</v>
      </c>
      <c r="F95" s="4">
        <f t="shared" si="5"/>
        <v>14.737949929280806</v>
      </c>
      <c r="G95" s="4">
        <f t="shared" si="6"/>
        <v>23</v>
      </c>
      <c r="H95" s="4">
        <f t="shared" si="7"/>
        <v>31.6</v>
      </c>
      <c r="I95" s="4">
        <f t="shared" si="8"/>
        <v>35.200000000000003</v>
      </c>
      <c r="J95" s="4">
        <f t="shared" si="9"/>
        <v>41.2</v>
      </c>
      <c r="K95" s="4">
        <f t="shared" si="10"/>
        <v>38.999999999999993</v>
      </c>
      <c r="L95" s="4">
        <f t="shared" si="11"/>
        <v>37.700000000000003</v>
      </c>
      <c r="M95" s="4">
        <f t="shared" si="12"/>
        <v>32</v>
      </c>
      <c r="N95" s="72"/>
      <c r="O95" s="4">
        <v>0</v>
      </c>
      <c r="P95" s="4">
        <v>0</v>
      </c>
      <c r="Q95" s="4">
        <v>0.75223861510363499</v>
      </c>
      <c r="R95" s="4">
        <v>13.154734776474472</v>
      </c>
      <c r="S95" s="4">
        <v>15.2</v>
      </c>
      <c r="T95" s="4">
        <v>15.3</v>
      </c>
      <c r="U95" s="4">
        <v>14.8</v>
      </c>
      <c r="V95" s="4">
        <v>16</v>
      </c>
      <c r="W95" s="4">
        <v>17.899999999999999</v>
      </c>
      <c r="X95" s="4">
        <v>24.9</v>
      </c>
      <c r="Y95" s="4">
        <v>22.2</v>
      </c>
      <c r="Z95" s="72"/>
      <c r="AA95" s="4">
        <v>0</v>
      </c>
      <c r="AB95" s="4">
        <v>0</v>
      </c>
      <c r="AC95" s="4">
        <v>0.01</v>
      </c>
      <c r="AD95" s="4">
        <v>0.39175118968757405</v>
      </c>
      <c r="AE95" s="4">
        <v>2.9</v>
      </c>
      <c r="AF95" s="4">
        <v>10.3</v>
      </c>
      <c r="AG95" s="4">
        <v>17.8</v>
      </c>
      <c r="AH95" s="4">
        <v>23.6</v>
      </c>
      <c r="AI95" s="4">
        <v>19.7</v>
      </c>
      <c r="AJ95" s="4">
        <v>10.8</v>
      </c>
      <c r="AK95" s="4">
        <v>4.2</v>
      </c>
      <c r="AL95" s="73"/>
      <c r="AM95" s="31">
        <v>0.3</v>
      </c>
      <c r="AN95" s="31">
        <v>0.2</v>
      </c>
      <c r="AO95" s="31">
        <v>4.8439607790764366E-2</v>
      </c>
      <c r="AP95" s="31">
        <v>1.1914639631187598</v>
      </c>
      <c r="AQ95" s="31">
        <v>4.9000000000000004</v>
      </c>
      <c r="AR95" s="31">
        <v>6</v>
      </c>
      <c r="AS95" s="31">
        <v>2.6</v>
      </c>
      <c r="AT95" s="31">
        <v>1.6</v>
      </c>
      <c r="AU95" s="31">
        <v>1.4</v>
      </c>
      <c r="AV95" s="31">
        <v>2</v>
      </c>
      <c r="AW95" s="31">
        <v>5.6</v>
      </c>
    </row>
    <row r="96" spans="1:49" x14ac:dyDescent="0.25">
      <c r="A96">
        <f t="shared" si="13"/>
        <v>1991</v>
      </c>
      <c r="C96" s="4">
        <f t="shared" si="2"/>
        <v>0.4</v>
      </c>
      <c r="D96" s="4">
        <f t="shared" si="3"/>
        <v>0.2</v>
      </c>
      <c r="E96" s="4">
        <f t="shared" si="4"/>
        <v>0.80085197928744789</v>
      </c>
      <c r="F96" s="4">
        <f t="shared" si="5"/>
        <v>14.663863192429579</v>
      </c>
      <c r="G96" s="4">
        <f t="shared" si="6"/>
        <v>22.900000000000002</v>
      </c>
      <c r="H96" s="4">
        <f t="shared" si="7"/>
        <v>31.5</v>
      </c>
      <c r="I96" s="4">
        <f t="shared" si="8"/>
        <v>34.799999999999997</v>
      </c>
      <c r="J96" s="4">
        <f t="shared" si="9"/>
        <v>39.700000000000003</v>
      </c>
      <c r="K96" s="4">
        <f t="shared" si="10"/>
        <v>37.299999999999997</v>
      </c>
      <c r="L96" s="4">
        <f t="shared" si="11"/>
        <v>36.9</v>
      </c>
      <c r="M96" s="4">
        <f t="shared" si="12"/>
        <v>33.1</v>
      </c>
      <c r="N96" s="72"/>
      <c r="O96" s="4">
        <v>0</v>
      </c>
      <c r="P96" s="4">
        <v>0</v>
      </c>
      <c r="Q96" s="4">
        <v>0.73812851400161805</v>
      </c>
      <c r="R96" s="4">
        <v>13.014760700024832</v>
      </c>
      <c r="S96" s="4">
        <v>15.1</v>
      </c>
      <c r="T96" s="4">
        <v>14.7</v>
      </c>
      <c r="U96" s="4">
        <v>15.4</v>
      </c>
      <c r="V96" s="4">
        <v>15.4</v>
      </c>
      <c r="W96" s="4">
        <v>16.899999999999999</v>
      </c>
      <c r="X96" s="4">
        <v>23.5</v>
      </c>
      <c r="Y96" s="4">
        <v>23.8</v>
      </c>
      <c r="Z96" s="72"/>
      <c r="AA96" s="4">
        <v>0</v>
      </c>
      <c r="AB96" s="4">
        <v>0</v>
      </c>
      <c r="AC96" s="4">
        <v>0.01</v>
      </c>
      <c r="AD96" s="4">
        <v>0.31776725767267533</v>
      </c>
      <c r="AE96" s="4">
        <v>2.5</v>
      </c>
      <c r="AF96" s="4">
        <v>10</v>
      </c>
      <c r="AG96" s="4">
        <v>16.600000000000001</v>
      </c>
      <c r="AH96" s="4">
        <v>22.7</v>
      </c>
      <c r="AI96" s="4">
        <v>19</v>
      </c>
      <c r="AJ96" s="4">
        <v>11.1</v>
      </c>
      <c r="AK96" s="4">
        <v>4.5</v>
      </c>
      <c r="AL96" s="73"/>
      <c r="AM96" s="31">
        <v>0.4</v>
      </c>
      <c r="AN96" s="31">
        <v>0.2</v>
      </c>
      <c r="AO96" s="31">
        <v>5.2723465285829864E-2</v>
      </c>
      <c r="AP96" s="31">
        <v>1.3313352347320708</v>
      </c>
      <c r="AQ96" s="31">
        <v>5.3</v>
      </c>
      <c r="AR96" s="31">
        <v>6.8</v>
      </c>
      <c r="AS96" s="31">
        <v>2.8</v>
      </c>
      <c r="AT96" s="31">
        <v>1.6</v>
      </c>
      <c r="AU96" s="31">
        <v>1.4</v>
      </c>
      <c r="AV96" s="31">
        <v>2.2999999999999998</v>
      </c>
      <c r="AW96" s="31">
        <v>4.8</v>
      </c>
    </row>
    <row r="97" spans="1:49" x14ac:dyDescent="0.25">
      <c r="A97">
        <f t="shared" si="13"/>
        <v>1992</v>
      </c>
      <c r="C97" s="4">
        <f t="shared" si="2"/>
        <v>0.4</v>
      </c>
      <c r="D97" s="4">
        <f t="shared" si="3"/>
        <v>0.2</v>
      </c>
      <c r="E97" s="4">
        <f t="shared" si="4"/>
        <v>0.90429666934201336</v>
      </c>
      <c r="F97" s="4">
        <f t="shared" si="5"/>
        <v>14.678499418212132</v>
      </c>
      <c r="G97" s="4">
        <f t="shared" si="6"/>
        <v>22.7</v>
      </c>
      <c r="H97" s="4">
        <f t="shared" si="7"/>
        <v>33.6</v>
      </c>
      <c r="I97" s="4">
        <f t="shared" si="8"/>
        <v>34.800000000000004</v>
      </c>
      <c r="J97" s="4">
        <f t="shared" si="9"/>
        <v>39.1</v>
      </c>
      <c r="K97" s="4">
        <f t="shared" si="10"/>
        <v>36.699999999999996</v>
      </c>
      <c r="L97" s="4">
        <f t="shared" si="11"/>
        <v>35.200000000000003</v>
      </c>
      <c r="M97" s="4">
        <f t="shared" si="12"/>
        <v>30.6</v>
      </c>
      <c r="N97" s="72"/>
      <c r="O97" s="4">
        <v>0</v>
      </c>
      <c r="P97" s="4">
        <v>0</v>
      </c>
      <c r="Q97" s="4">
        <v>0.85612547004082984</v>
      </c>
      <c r="R97" s="4">
        <v>12.880740046684656</v>
      </c>
      <c r="S97" s="4">
        <v>14.4</v>
      </c>
      <c r="T97" s="4">
        <v>15</v>
      </c>
      <c r="U97" s="4">
        <v>14.6</v>
      </c>
      <c r="V97" s="4">
        <v>14.8</v>
      </c>
      <c r="W97" s="4">
        <v>16.399999999999999</v>
      </c>
      <c r="X97" s="4">
        <v>22.8</v>
      </c>
      <c r="Y97" s="4">
        <v>21.5</v>
      </c>
      <c r="Z97" s="72"/>
      <c r="AA97" s="4">
        <v>0</v>
      </c>
      <c r="AB97" s="4">
        <v>0</v>
      </c>
      <c r="AC97" s="4">
        <v>0.01</v>
      </c>
      <c r="AD97" s="4">
        <v>0.30465845838099226</v>
      </c>
      <c r="AE97" s="4">
        <v>2.5</v>
      </c>
      <c r="AF97" s="4">
        <v>10.199999999999999</v>
      </c>
      <c r="AG97" s="4">
        <v>16.5</v>
      </c>
      <c r="AH97" s="4">
        <v>22.7</v>
      </c>
      <c r="AI97" s="4">
        <v>18.899999999999999</v>
      </c>
      <c r="AJ97" s="4">
        <v>10.3</v>
      </c>
      <c r="AK97" s="4">
        <v>5</v>
      </c>
      <c r="AL97" s="73"/>
      <c r="AM97" s="31">
        <v>0.4</v>
      </c>
      <c r="AN97" s="31">
        <v>0.2</v>
      </c>
      <c r="AO97" s="31">
        <v>3.8171199301183491E-2</v>
      </c>
      <c r="AP97" s="31">
        <v>1.4931009131464845</v>
      </c>
      <c r="AQ97" s="31">
        <v>5.8</v>
      </c>
      <c r="AR97" s="31">
        <v>8.4</v>
      </c>
      <c r="AS97" s="31">
        <v>3.7</v>
      </c>
      <c r="AT97" s="31">
        <v>1.6</v>
      </c>
      <c r="AU97" s="31">
        <v>1.4</v>
      </c>
      <c r="AV97" s="31">
        <v>2.1</v>
      </c>
      <c r="AW97" s="31">
        <v>4.0999999999999996</v>
      </c>
    </row>
    <row r="98" spans="1:49" x14ac:dyDescent="0.25">
      <c r="A98">
        <f t="shared" si="13"/>
        <v>1993</v>
      </c>
      <c r="C98" s="4">
        <f t="shared" si="2"/>
        <v>0.7</v>
      </c>
      <c r="D98" s="4">
        <f t="shared" si="3"/>
        <v>0.2</v>
      </c>
      <c r="E98" s="4">
        <f t="shared" si="4"/>
        <v>0.93594180926728066</v>
      </c>
      <c r="F98" s="4">
        <f t="shared" si="5"/>
        <v>15.105401725114763</v>
      </c>
      <c r="G98" s="4">
        <f t="shared" si="6"/>
        <v>24</v>
      </c>
      <c r="H98" s="4">
        <f t="shared" si="7"/>
        <v>35.799999999999997</v>
      </c>
      <c r="I98" s="4">
        <f t="shared" si="8"/>
        <v>35.700000000000003</v>
      </c>
      <c r="J98" s="4">
        <f t="shared" si="9"/>
        <v>38.4</v>
      </c>
      <c r="K98" s="4">
        <f t="shared" si="10"/>
        <v>36</v>
      </c>
      <c r="L98" s="4">
        <f t="shared" si="11"/>
        <v>34.599999999999994</v>
      </c>
      <c r="M98" s="4">
        <f t="shared" si="12"/>
        <v>30.7</v>
      </c>
      <c r="N98" s="72"/>
      <c r="O98" s="4">
        <v>0</v>
      </c>
      <c r="P98" s="4">
        <v>0</v>
      </c>
      <c r="Q98" s="4">
        <v>0.85903849934912457</v>
      </c>
      <c r="R98" s="4">
        <v>13.298128715519514</v>
      </c>
      <c r="S98" s="4">
        <v>14.8</v>
      </c>
      <c r="T98" s="4">
        <v>15.1</v>
      </c>
      <c r="U98" s="4">
        <v>14.4</v>
      </c>
      <c r="V98" s="4">
        <v>14.6</v>
      </c>
      <c r="W98" s="4">
        <v>16.3</v>
      </c>
      <c r="X98" s="4">
        <v>22.2</v>
      </c>
      <c r="Y98" s="4">
        <v>22.6</v>
      </c>
      <c r="Z98" s="72"/>
      <c r="AA98" s="4">
        <v>0</v>
      </c>
      <c r="AB98" s="4">
        <v>0</v>
      </c>
      <c r="AC98" s="4">
        <v>0.01</v>
      </c>
      <c r="AD98" s="4">
        <v>0.29344189988875813</v>
      </c>
      <c r="AE98" s="4">
        <v>2.4</v>
      </c>
      <c r="AF98" s="4">
        <v>9.9</v>
      </c>
      <c r="AG98" s="4">
        <v>16.600000000000001</v>
      </c>
      <c r="AH98" s="4">
        <v>21.9</v>
      </c>
      <c r="AI98" s="4">
        <v>18.399999999999999</v>
      </c>
      <c r="AJ98" s="4">
        <v>10.6</v>
      </c>
      <c r="AK98" s="4">
        <v>4.2</v>
      </c>
      <c r="AL98" s="73"/>
      <c r="AM98" s="31">
        <v>0.7</v>
      </c>
      <c r="AN98" s="31">
        <v>0.2</v>
      </c>
      <c r="AO98" s="31">
        <v>6.6903309918156101E-2</v>
      </c>
      <c r="AP98" s="31">
        <v>1.5138311097064905</v>
      </c>
      <c r="AQ98" s="31">
        <v>6.8</v>
      </c>
      <c r="AR98" s="31">
        <v>10.8</v>
      </c>
      <c r="AS98" s="31">
        <v>4.7</v>
      </c>
      <c r="AT98" s="31">
        <v>1.9</v>
      </c>
      <c r="AU98" s="31">
        <v>1.3</v>
      </c>
      <c r="AV98" s="31">
        <v>1.8</v>
      </c>
      <c r="AW98" s="31">
        <v>3.9</v>
      </c>
    </row>
    <row r="99" spans="1:49" x14ac:dyDescent="0.25">
      <c r="A99">
        <f t="shared" si="13"/>
        <v>1994</v>
      </c>
      <c r="C99" s="4">
        <f t="shared" si="2"/>
        <v>0.5</v>
      </c>
      <c r="D99" s="4">
        <f t="shared" si="3"/>
        <v>0.2</v>
      </c>
      <c r="E99" s="4">
        <f t="shared" si="4"/>
        <v>0.92779393369767205</v>
      </c>
      <c r="F99" s="4">
        <f t="shared" si="5"/>
        <v>15.487845367249577</v>
      </c>
      <c r="G99" s="4">
        <f t="shared" si="6"/>
        <v>24.3</v>
      </c>
      <c r="H99" s="4">
        <f t="shared" si="7"/>
        <v>35.700000000000003</v>
      </c>
      <c r="I99" s="4">
        <f t="shared" si="8"/>
        <v>36.6</v>
      </c>
      <c r="J99" s="4">
        <f t="shared" si="9"/>
        <v>37.200000000000003</v>
      </c>
      <c r="K99" s="4">
        <f t="shared" si="10"/>
        <v>35.999999999999993</v>
      </c>
      <c r="L99" s="4">
        <f t="shared" si="11"/>
        <v>33.9</v>
      </c>
      <c r="M99" s="4">
        <f t="shared" si="12"/>
        <v>31.900000000000002</v>
      </c>
      <c r="N99" s="72"/>
      <c r="O99" s="4">
        <v>0</v>
      </c>
      <c r="P99" s="4">
        <v>0</v>
      </c>
      <c r="Q99" s="4">
        <v>0.84678981848323898</v>
      </c>
      <c r="R99" s="4">
        <v>13.566235708746714</v>
      </c>
      <c r="S99" s="4">
        <v>15</v>
      </c>
      <c r="T99" s="4">
        <v>15.2</v>
      </c>
      <c r="U99" s="4">
        <v>14.2</v>
      </c>
      <c r="V99" s="4">
        <v>13.3</v>
      </c>
      <c r="W99" s="4">
        <v>15.2</v>
      </c>
      <c r="X99" s="4">
        <v>21.2</v>
      </c>
      <c r="Y99" s="4">
        <v>22.8</v>
      </c>
      <c r="Z99" s="72"/>
      <c r="AA99" s="4">
        <v>0</v>
      </c>
      <c r="AB99" s="4">
        <v>0</v>
      </c>
      <c r="AC99" s="4">
        <v>0.01</v>
      </c>
      <c r="AD99" s="4">
        <v>0.28468291237079468</v>
      </c>
      <c r="AE99" s="4">
        <v>2.2999999999999998</v>
      </c>
      <c r="AF99" s="4">
        <v>9.6999999999999993</v>
      </c>
      <c r="AG99" s="4">
        <v>17</v>
      </c>
      <c r="AH99" s="4">
        <v>21.8</v>
      </c>
      <c r="AI99" s="4">
        <v>19.399999999999999</v>
      </c>
      <c r="AJ99" s="4">
        <v>10.7</v>
      </c>
      <c r="AK99" s="4">
        <v>4.8</v>
      </c>
      <c r="AL99" s="73"/>
      <c r="AM99" s="31">
        <v>0.5</v>
      </c>
      <c r="AN99" s="31">
        <v>0.2</v>
      </c>
      <c r="AO99" s="31">
        <v>7.1004115214433089E-2</v>
      </c>
      <c r="AP99" s="31">
        <v>1.6369267461320696</v>
      </c>
      <c r="AQ99" s="31">
        <v>7</v>
      </c>
      <c r="AR99" s="31">
        <v>10.8</v>
      </c>
      <c r="AS99" s="31">
        <v>5.4</v>
      </c>
      <c r="AT99" s="31">
        <v>2.1</v>
      </c>
      <c r="AU99" s="31">
        <v>1.4</v>
      </c>
      <c r="AV99" s="31">
        <v>2</v>
      </c>
      <c r="AW99" s="31">
        <v>4.3</v>
      </c>
    </row>
    <row r="100" spans="1:49" x14ac:dyDescent="0.25">
      <c r="A100">
        <f t="shared" si="13"/>
        <v>1995</v>
      </c>
      <c r="C100" s="4">
        <f t="shared" si="2"/>
        <v>0.6</v>
      </c>
      <c r="D100" s="4">
        <f t="shared" si="3"/>
        <v>0.2</v>
      </c>
      <c r="E100" s="4">
        <f t="shared" si="4"/>
        <v>0.9104994666869537</v>
      </c>
      <c r="F100" s="4">
        <f t="shared" si="5"/>
        <v>15.11688921905125</v>
      </c>
      <c r="G100" s="4">
        <f t="shared" si="6"/>
        <v>23.7</v>
      </c>
      <c r="H100" s="4">
        <f t="shared" si="7"/>
        <v>36</v>
      </c>
      <c r="I100" s="4">
        <f t="shared" si="8"/>
        <v>37.6</v>
      </c>
      <c r="J100" s="4">
        <f t="shared" si="9"/>
        <v>37.1</v>
      </c>
      <c r="K100" s="4">
        <f t="shared" si="10"/>
        <v>35.399999999999991</v>
      </c>
      <c r="L100" s="4">
        <f t="shared" si="11"/>
        <v>32.9</v>
      </c>
      <c r="M100" s="4">
        <f t="shared" si="12"/>
        <v>29.2</v>
      </c>
      <c r="N100" s="72"/>
      <c r="O100" s="4">
        <v>0</v>
      </c>
      <c r="P100" s="4">
        <v>0</v>
      </c>
      <c r="Q100" s="4">
        <v>0.87203540308477989</v>
      </c>
      <c r="R100" s="4">
        <v>13.044588388156779</v>
      </c>
      <c r="S100" s="4">
        <v>15</v>
      </c>
      <c r="T100" s="4">
        <v>15.1</v>
      </c>
      <c r="U100" s="4">
        <v>14.4</v>
      </c>
      <c r="V100" s="4">
        <v>13.2</v>
      </c>
      <c r="W100" s="4">
        <v>15.7</v>
      </c>
      <c r="X100" s="4">
        <v>20.6</v>
      </c>
      <c r="Y100" s="4">
        <v>21.3</v>
      </c>
      <c r="Z100" s="72"/>
      <c r="AA100" s="4">
        <v>0.1</v>
      </c>
      <c r="AB100" s="4">
        <v>0</v>
      </c>
      <c r="AC100" s="4">
        <v>0.01</v>
      </c>
      <c r="AD100" s="4">
        <v>0.26176431548140694</v>
      </c>
      <c r="AE100" s="4">
        <v>2</v>
      </c>
      <c r="AF100" s="4">
        <v>9.6</v>
      </c>
      <c r="AG100" s="4">
        <v>17.100000000000001</v>
      </c>
      <c r="AH100" s="4">
        <v>21.8</v>
      </c>
      <c r="AI100" s="4">
        <v>18.399999999999999</v>
      </c>
      <c r="AJ100" s="4">
        <v>10.5</v>
      </c>
      <c r="AK100" s="4">
        <v>4.7</v>
      </c>
      <c r="AL100" s="73"/>
      <c r="AM100" s="31">
        <v>0.5</v>
      </c>
      <c r="AN100" s="31">
        <v>0.2</v>
      </c>
      <c r="AO100" s="31">
        <v>2.8464063602173826E-2</v>
      </c>
      <c r="AP100" s="31">
        <v>1.8105365154130648</v>
      </c>
      <c r="AQ100" s="31">
        <v>6.7</v>
      </c>
      <c r="AR100" s="31">
        <v>11.3</v>
      </c>
      <c r="AS100" s="31">
        <v>6.1</v>
      </c>
      <c r="AT100" s="31">
        <v>2.1</v>
      </c>
      <c r="AU100" s="31">
        <v>1.3</v>
      </c>
      <c r="AV100" s="31">
        <v>1.8</v>
      </c>
      <c r="AW100" s="31">
        <v>3.2</v>
      </c>
    </row>
    <row r="101" spans="1:49" x14ac:dyDescent="0.25">
      <c r="A101">
        <f t="shared" si="13"/>
        <v>1996</v>
      </c>
      <c r="C101" s="4">
        <f t="shared" si="2"/>
        <v>0.5</v>
      </c>
      <c r="D101" s="4">
        <f t="shared" si="3"/>
        <v>0.2</v>
      </c>
      <c r="E101" s="4">
        <f t="shared" si="4"/>
        <v>0.84469822185611998</v>
      </c>
      <c r="F101" s="4">
        <f t="shared" si="5"/>
        <v>14.02567423992382</v>
      </c>
      <c r="G101" s="4">
        <f t="shared" si="6"/>
        <v>22.7</v>
      </c>
      <c r="H101" s="4">
        <f t="shared" si="7"/>
        <v>35.900000000000006</v>
      </c>
      <c r="I101" s="4">
        <f t="shared" si="8"/>
        <v>38.299999999999997</v>
      </c>
      <c r="J101" s="4">
        <f t="shared" si="9"/>
        <v>36.599999999999994</v>
      </c>
      <c r="K101" s="4">
        <f t="shared" si="10"/>
        <v>33.6</v>
      </c>
      <c r="L101" s="4">
        <f t="shared" si="11"/>
        <v>32.5</v>
      </c>
      <c r="M101" s="4">
        <f t="shared" si="12"/>
        <v>28.5</v>
      </c>
      <c r="N101" s="72"/>
      <c r="O101" s="4">
        <v>0</v>
      </c>
      <c r="P101" s="4">
        <v>0</v>
      </c>
      <c r="Q101" s="4">
        <v>0.76853311890411047</v>
      </c>
      <c r="R101" s="4">
        <v>11.8434195577578</v>
      </c>
      <c r="S101" s="4">
        <v>14</v>
      </c>
      <c r="T101" s="4">
        <v>15.5</v>
      </c>
      <c r="U101" s="4">
        <v>14.7</v>
      </c>
      <c r="V101" s="4">
        <v>13.5</v>
      </c>
      <c r="W101" s="4">
        <v>14.9</v>
      </c>
      <c r="X101" s="4">
        <v>19.899999999999999</v>
      </c>
      <c r="Y101" s="4">
        <v>20</v>
      </c>
      <c r="Z101" s="72"/>
      <c r="AA101" s="4">
        <v>0</v>
      </c>
      <c r="AB101" s="4">
        <v>0</v>
      </c>
      <c r="AC101" s="4">
        <v>0.01</v>
      </c>
      <c r="AD101" s="4">
        <v>0.20110441653833805</v>
      </c>
      <c r="AE101" s="4">
        <v>2</v>
      </c>
      <c r="AF101" s="4">
        <v>9.1</v>
      </c>
      <c r="AG101" s="4">
        <v>16.7</v>
      </c>
      <c r="AH101" s="4">
        <v>20.8</v>
      </c>
      <c r="AI101" s="4">
        <v>17.3</v>
      </c>
      <c r="AJ101" s="4">
        <v>10.6</v>
      </c>
      <c r="AK101" s="4">
        <v>4.5</v>
      </c>
      <c r="AL101" s="73"/>
      <c r="AM101" s="31">
        <v>0.5</v>
      </c>
      <c r="AN101" s="31">
        <v>0.2</v>
      </c>
      <c r="AO101" s="31">
        <v>6.6165102952009516E-2</v>
      </c>
      <c r="AP101" s="31">
        <v>1.9811502656276816</v>
      </c>
      <c r="AQ101" s="31">
        <v>6.7</v>
      </c>
      <c r="AR101" s="31">
        <v>11.3</v>
      </c>
      <c r="AS101" s="31">
        <v>6.9</v>
      </c>
      <c r="AT101" s="31">
        <v>2.2999999999999998</v>
      </c>
      <c r="AU101" s="31">
        <v>1.4</v>
      </c>
      <c r="AV101" s="31">
        <v>2</v>
      </c>
      <c r="AW101" s="31">
        <v>4</v>
      </c>
    </row>
    <row r="102" spans="1:49" x14ac:dyDescent="0.25">
      <c r="A102">
        <f t="shared" si="13"/>
        <v>1997</v>
      </c>
      <c r="C102" s="4">
        <f t="shared" si="2"/>
        <v>0.4</v>
      </c>
      <c r="D102" s="4">
        <f t="shared" si="3"/>
        <v>0.1</v>
      </c>
      <c r="E102" s="4">
        <f t="shared" si="4"/>
        <v>0.838007135614948</v>
      </c>
      <c r="F102" s="4">
        <f t="shared" si="5"/>
        <v>13.712962236523026</v>
      </c>
      <c r="G102" s="4">
        <f t="shared" si="6"/>
        <v>22.4</v>
      </c>
      <c r="H102" s="4">
        <f t="shared" si="7"/>
        <v>36.1</v>
      </c>
      <c r="I102" s="4">
        <f t="shared" si="8"/>
        <v>38.5</v>
      </c>
      <c r="J102" s="4">
        <f t="shared" si="9"/>
        <v>35.800000000000004</v>
      </c>
      <c r="K102" s="4">
        <f t="shared" si="10"/>
        <v>32.800000000000004</v>
      </c>
      <c r="L102" s="4">
        <f t="shared" si="11"/>
        <v>30.700000000000003</v>
      </c>
      <c r="M102" s="4">
        <f t="shared" si="12"/>
        <v>27.900000000000002</v>
      </c>
      <c r="N102" s="72"/>
      <c r="O102" s="4">
        <v>0</v>
      </c>
      <c r="P102" s="4">
        <v>0</v>
      </c>
      <c r="Q102" s="4">
        <v>0.77029754737511824</v>
      </c>
      <c r="R102" s="4">
        <v>11.220183722065167</v>
      </c>
      <c r="S102" s="4">
        <v>13.7</v>
      </c>
      <c r="T102" s="4">
        <v>15.2</v>
      </c>
      <c r="U102" s="4">
        <v>14.5</v>
      </c>
      <c r="V102" s="4">
        <v>13.3</v>
      </c>
      <c r="W102" s="4">
        <v>14.3</v>
      </c>
      <c r="X102" s="4">
        <v>19.100000000000001</v>
      </c>
      <c r="Y102" s="4">
        <v>20.6</v>
      </c>
      <c r="Z102" s="72"/>
      <c r="AA102" s="4">
        <v>0.1</v>
      </c>
      <c r="AB102" s="4">
        <v>0</v>
      </c>
      <c r="AC102" s="4">
        <v>0.01</v>
      </c>
      <c r="AD102" s="4">
        <v>0.24659744444099269</v>
      </c>
      <c r="AE102" s="4">
        <v>1.9</v>
      </c>
      <c r="AF102" s="4">
        <v>8.8000000000000007</v>
      </c>
      <c r="AG102" s="4">
        <v>16.5</v>
      </c>
      <c r="AH102" s="4">
        <v>19.899999999999999</v>
      </c>
      <c r="AI102" s="4">
        <v>17.100000000000001</v>
      </c>
      <c r="AJ102" s="4">
        <v>9.6</v>
      </c>
      <c r="AK102" s="4">
        <v>4.2</v>
      </c>
      <c r="AL102" s="73"/>
      <c r="AM102" s="31">
        <v>0.3</v>
      </c>
      <c r="AN102" s="31">
        <v>0.1</v>
      </c>
      <c r="AO102" s="31">
        <v>5.7709588239829704E-2</v>
      </c>
      <c r="AP102" s="31">
        <v>2.2461810700168678</v>
      </c>
      <c r="AQ102" s="31">
        <v>6.8</v>
      </c>
      <c r="AR102" s="31">
        <v>12.1</v>
      </c>
      <c r="AS102" s="31">
        <v>7.5</v>
      </c>
      <c r="AT102" s="31">
        <v>2.6</v>
      </c>
      <c r="AU102" s="31">
        <v>1.4</v>
      </c>
      <c r="AV102" s="31">
        <v>2</v>
      </c>
      <c r="AW102" s="31">
        <v>3.1</v>
      </c>
    </row>
    <row r="103" spans="1:49" x14ac:dyDescent="0.25">
      <c r="A103" s="3">
        <f t="shared" si="13"/>
        <v>1998</v>
      </c>
      <c r="C103" s="4">
        <f t="shared" si="2"/>
        <v>0.3</v>
      </c>
      <c r="D103" s="4">
        <f t="shared" si="3"/>
        <v>0.1</v>
      </c>
      <c r="E103" s="4">
        <f t="shared" si="4"/>
        <v>0.85788814738894215</v>
      </c>
      <c r="F103" s="4">
        <f t="shared" si="5"/>
        <v>13.739633936895824</v>
      </c>
      <c r="G103" s="4">
        <f t="shared" si="6"/>
        <v>21.9</v>
      </c>
      <c r="H103" s="4">
        <f t="shared" si="7"/>
        <v>36.4</v>
      </c>
      <c r="I103" s="4">
        <f t="shared" si="8"/>
        <v>39.200000000000003</v>
      </c>
      <c r="J103" s="4">
        <f t="shared" si="9"/>
        <v>34.700000000000003</v>
      </c>
      <c r="K103" s="4">
        <f t="shared" si="10"/>
        <v>32.5</v>
      </c>
      <c r="L103" s="4">
        <f t="shared" si="11"/>
        <v>31.3</v>
      </c>
      <c r="M103" s="4">
        <f t="shared" si="12"/>
        <v>29.000000000000004</v>
      </c>
      <c r="N103" s="72"/>
      <c r="O103" s="4">
        <v>0</v>
      </c>
      <c r="P103" s="4">
        <v>0</v>
      </c>
      <c r="Q103" s="4">
        <v>0.80326245542110308</v>
      </c>
      <c r="R103" s="4">
        <v>10.879622046929191</v>
      </c>
      <c r="S103" s="4">
        <v>13.2</v>
      </c>
      <c r="T103" s="4">
        <v>15.3</v>
      </c>
      <c r="U103" s="4">
        <v>14.6</v>
      </c>
      <c r="V103" s="4">
        <v>12.9</v>
      </c>
      <c r="W103" s="4">
        <v>14</v>
      </c>
      <c r="X103" s="4">
        <v>19.600000000000001</v>
      </c>
      <c r="Y103" s="4">
        <v>21.1</v>
      </c>
      <c r="Z103" s="72"/>
      <c r="AA103" s="4">
        <v>0</v>
      </c>
      <c r="AB103" s="4">
        <v>0</v>
      </c>
      <c r="AC103" s="4">
        <v>0.01</v>
      </c>
      <c r="AD103" s="4">
        <v>0.29731494348319187</v>
      </c>
      <c r="AE103" s="4">
        <v>1.7</v>
      </c>
      <c r="AF103" s="4">
        <v>8.5</v>
      </c>
      <c r="AG103" s="4">
        <v>16.100000000000001</v>
      </c>
      <c r="AH103" s="4">
        <v>19.100000000000001</v>
      </c>
      <c r="AI103" s="4">
        <v>17.100000000000001</v>
      </c>
      <c r="AJ103" s="4">
        <v>9.8000000000000007</v>
      </c>
      <c r="AK103" s="4">
        <v>4.8</v>
      </c>
      <c r="AL103" s="73"/>
      <c r="AM103" s="31">
        <v>0.3</v>
      </c>
      <c r="AN103" s="31">
        <v>0.1</v>
      </c>
      <c r="AO103" s="31">
        <v>4.4625691967839054E-2</v>
      </c>
      <c r="AP103" s="31">
        <v>2.5626969464834417</v>
      </c>
      <c r="AQ103" s="31">
        <v>7</v>
      </c>
      <c r="AR103" s="31">
        <v>12.6</v>
      </c>
      <c r="AS103" s="31">
        <v>8.5</v>
      </c>
      <c r="AT103" s="31">
        <v>2.7</v>
      </c>
      <c r="AU103" s="31">
        <v>1.4</v>
      </c>
      <c r="AV103" s="31">
        <v>1.9</v>
      </c>
      <c r="AW103" s="31">
        <v>3.1</v>
      </c>
    </row>
    <row r="104" spans="1:49" x14ac:dyDescent="0.25">
      <c r="A104">
        <f t="shared" si="13"/>
        <v>1999</v>
      </c>
      <c r="C104" s="4">
        <f t="shared" si="2"/>
        <v>0.5</v>
      </c>
      <c r="D104" s="4">
        <f t="shared" si="3"/>
        <v>0.1</v>
      </c>
      <c r="E104" s="4">
        <f t="shared" si="4"/>
        <v>0.70774878010253062</v>
      </c>
      <c r="F104" s="4">
        <f t="shared" si="5"/>
        <v>13.11224329017157</v>
      </c>
      <c r="G104" s="4">
        <f t="shared" si="6"/>
        <v>21.5</v>
      </c>
      <c r="H104" s="4">
        <f t="shared" si="7"/>
        <v>35.200000000000003</v>
      </c>
      <c r="I104" s="4">
        <f t="shared" si="8"/>
        <v>39.599999999999994</v>
      </c>
      <c r="J104" s="4">
        <f t="shared" si="9"/>
        <v>33.9</v>
      </c>
      <c r="K104" s="4">
        <f t="shared" si="10"/>
        <v>30.8</v>
      </c>
      <c r="L104" s="4">
        <f t="shared" si="11"/>
        <v>30.400000000000002</v>
      </c>
      <c r="M104" s="4">
        <f t="shared" si="12"/>
        <v>27.8</v>
      </c>
      <c r="N104" s="72"/>
      <c r="O104" s="4">
        <v>0</v>
      </c>
      <c r="P104" s="4">
        <v>0</v>
      </c>
      <c r="Q104" s="4">
        <v>0.59774878010253063</v>
      </c>
      <c r="R104" s="4">
        <v>10.086350380678926</v>
      </c>
      <c r="S104" s="4">
        <v>12.7</v>
      </c>
      <c r="T104" s="4">
        <v>14.3</v>
      </c>
      <c r="U104" s="4">
        <v>13.9</v>
      </c>
      <c r="V104" s="4">
        <v>12.2</v>
      </c>
      <c r="W104" s="4">
        <v>13.4</v>
      </c>
      <c r="X104" s="4">
        <v>18.100000000000001</v>
      </c>
      <c r="Y104" s="4">
        <v>19.3</v>
      </c>
      <c r="Z104" s="72"/>
      <c r="AA104" s="4">
        <v>0.1</v>
      </c>
      <c r="AB104" s="4">
        <v>0</v>
      </c>
      <c r="AC104" s="4">
        <v>0.01</v>
      </c>
      <c r="AD104" s="4">
        <v>0.22589290949264254</v>
      </c>
      <c r="AE104" s="4">
        <v>1.6</v>
      </c>
      <c r="AF104" s="4">
        <v>8.5</v>
      </c>
      <c r="AG104" s="4">
        <v>16.399999999999999</v>
      </c>
      <c r="AH104" s="4">
        <v>18.7</v>
      </c>
      <c r="AI104" s="4">
        <v>15.9</v>
      </c>
      <c r="AJ104" s="4">
        <v>10.6</v>
      </c>
      <c r="AK104" s="4">
        <v>5.5</v>
      </c>
      <c r="AL104" s="73"/>
      <c r="AM104" s="4">
        <v>0.4</v>
      </c>
      <c r="AN104" s="4">
        <v>0.1</v>
      </c>
      <c r="AO104" s="4">
        <v>0.1</v>
      </c>
      <c r="AP104" s="4">
        <v>2.8</v>
      </c>
      <c r="AQ104" s="4">
        <v>7.2</v>
      </c>
      <c r="AR104" s="4">
        <v>12.4</v>
      </c>
      <c r="AS104" s="4">
        <v>9.3000000000000007</v>
      </c>
      <c r="AT104" s="4">
        <v>3</v>
      </c>
      <c r="AU104" s="4">
        <v>1.5</v>
      </c>
      <c r="AV104" s="4">
        <v>1.7</v>
      </c>
      <c r="AW104" s="4">
        <v>3</v>
      </c>
    </row>
    <row r="105" spans="1:49" x14ac:dyDescent="0.25">
      <c r="A105">
        <f t="shared" si="13"/>
        <v>2000</v>
      </c>
      <c r="C105" s="4">
        <f t="shared" si="2"/>
        <v>0.5</v>
      </c>
      <c r="D105" s="4">
        <f t="shared" si="3"/>
        <v>0.1</v>
      </c>
      <c r="E105" s="4">
        <f t="shared" si="4"/>
        <v>0.85736637947267424</v>
      </c>
      <c r="F105" s="4">
        <f t="shared" si="5"/>
        <v>13.768657015361157</v>
      </c>
      <c r="G105" s="4">
        <f t="shared" si="6"/>
        <v>20.7</v>
      </c>
      <c r="H105" s="4">
        <f t="shared" si="7"/>
        <v>35.6</v>
      </c>
      <c r="I105" s="4">
        <f t="shared" si="8"/>
        <v>40.400000000000006</v>
      </c>
      <c r="J105" s="4">
        <f t="shared" si="9"/>
        <v>33.599999999999994</v>
      </c>
      <c r="K105" s="4">
        <f t="shared" si="10"/>
        <v>29.6</v>
      </c>
      <c r="L105" s="4">
        <f t="shared" si="11"/>
        <v>29</v>
      </c>
      <c r="M105" s="4">
        <f t="shared" si="12"/>
        <v>28.5</v>
      </c>
      <c r="N105" s="72"/>
      <c r="O105" s="4">
        <v>0</v>
      </c>
      <c r="P105" s="4">
        <v>0</v>
      </c>
      <c r="Q105" s="4">
        <v>0.74736637947267426</v>
      </c>
      <c r="R105" s="4">
        <v>10.19296424645526</v>
      </c>
      <c r="S105" s="4">
        <v>12</v>
      </c>
      <c r="T105" s="4">
        <v>14.5</v>
      </c>
      <c r="U105" s="4">
        <v>14.4</v>
      </c>
      <c r="V105" s="4">
        <v>12.1</v>
      </c>
      <c r="W105" s="4">
        <v>12.5</v>
      </c>
      <c r="X105" s="4">
        <v>17.600000000000001</v>
      </c>
      <c r="Y105" s="4">
        <v>19.600000000000001</v>
      </c>
      <c r="Z105" s="72"/>
      <c r="AA105" s="4">
        <v>0.1</v>
      </c>
      <c r="AB105" s="4">
        <v>0</v>
      </c>
      <c r="AC105" s="4">
        <v>0.01</v>
      </c>
      <c r="AD105" s="4">
        <v>0.27569276890589572</v>
      </c>
      <c r="AE105" s="4">
        <v>1.6</v>
      </c>
      <c r="AF105" s="4">
        <v>8.5</v>
      </c>
      <c r="AG105" s="4">
        <v>16.3</v>
      </c>
      <c r="AH105" s="4">
        <v>18.7</v>
      </c>
      <c r="AI105" s="4">
        <v>15.8</v>
      </c>
      <c r="AJ105" s="4">
        <v>9.9</v>
      </c>
      <c r="AK105" s="4">
        <v>5.4</v>
      </c>
      <c r="AL105" s="73"/>
      <c r="AM105" s="4">
        <v>0.4</v>
      </c>
      <c r="AN105" s="4">
        <v>0.1</v>
      </c>
      <c r="AO105" s="4">
        <v>0.1</v>
      </c>
      <c r="AP105" s="4">
        <v>3.3</v>
      </c>
      <c r="AQ105" s="4">
        <v>7.1</v>
      </c>
      <c r="AR105" s="4">
        <v>12.6</v>
      </c>
      <c r="AS105" s="4">
        <v>9.6999999999999993</v>
      </c>
      <c r="AT105" s="4">
        <v>2.8</v>
      </c>
      <c r="AU105" s="4">
        <v>1.3</v>
      </c>
      <c r="AV105" s="4">
        <v>1.5</v>
      </c>
      <c r="AW105" s="4">
        <v>3.5</v>
      </c>
    </row>
    <row r="106" spans="1:49" x14ac:dyDescent="0.25">
      <c r="A106">
        <f t="shared" si="13"/>
        <v>2001</v>
      </c>
      <c r="C106" s="4">
        <f t="shared" si="2"/>
        <v>0.4</v>
      </c>
      <c r="D106" s="4">
        <f t="shared" si="3"/>
        <v>0.2</v>
      </c>
      <c r="E106" s="4">
        <f t="shared" si="4"/>
        <v>0.78797368004113522</v>
      </c>
      <c r="F106" s="4">
        <f t="shared" si="5"/>
        <v>13.830989368548799</v>
      </c>
      <c r="G106" s="4">
        <f t="shared" si="6"/>
        <v>22.1</v>
      </c>
      <c r="H106" s="4">
        <f t="shared" si="7"/>
        <v>36.6</v>
      </c>
      <c r="I106" s="4">
        <f t="shared" si="8"/>
        <v>43</v>
      </c>
      <c r="J106" s="4">
        <f t="shared" si="9"/>
        <v>34.9</v>
      </c>
      <c r="K106" s="4">
        <f t="shared" si="10"/>
        <v>30.099999999999998</v>
      </c>
      <c r="L106" s="4">
        <f t="shared" si="11"/>
        <v>28.7</v>
      </c>
      <c r="M106" s="4">
        <f t="shared" si="12"/>
        <v>25.7</v>
      </c>
      <c r="N106" s="72"/>
      <c r="O106" s="4">
        <v>0</v>
      </c>
      <c r="P106" s="4">
        <v>0</v>
      </c>
      <c r="Q106" s="4">
        <v>0.67797368004113523</v>
      </c>
      <c r="R106" s="4">
        <v>9.8747761016990037</v>
      </c>
      <c r="S106" s="4">
        <v>12.8</v>
      </c>
      <c r="T106" s="4">
        <v>14.7</v>
      </c>
      <c r="U106" s="4">
        <v>15.1</v>
      </c>
      <c r="V106" s="4">
        <v>13.2</v>
      </c>
      <c r="W106" s="4">
        <v>13.2</v>
      </c>
      <c r="X106" s="4">
        <v>17.399999999999999</v>
      </c>
      <c r="Y106" s="4">
        <v>17.8</v>
      </c>
      <c r="Z106" s="72"/>
      <c r="AA106" s="4">
        <v>0.1</v>
      </c>
      <c r="AB106" s="4">
        <v>0</v>
      </c>
      <c r="AC106" s="4">
        <v>0.01</v>
      </c>
      <c r="AD106" s="4">
        <v>0.25621326684979573</v>
      </c>
      <c r="AE106" s="4">
        <v>1.6</v>
      </c>
      <c r="AF106" s="4">
        <v>8.3000000000000007</v>
      </c>
      <c r="AG106" s="4">
        <v>17.100000000000001</v>
      </c>
      <c r="AH106" s="4">
        <v>18.3</v>
      </c>
      <c r="AI106" s="4">
        <v>15.5</v>
      </c>
      <c r="AJ106" s="4">
        <v>9.6</v>
      </c>
      <c r="AK106" s="4">
        <v>5.0999999999999996</v>
      </c>
      <c r="AL106" s="73"/>
      <c r="AM106" s="4">
        <v>0.3</v>
      </c>
      <c r="AN106" s="4">
        <v>0.2</v>
      </c>
      <c r="AO106" s="4">
        <v>0.1</v>
      </c>
      <c r="AP106" s="4">
        <v>3.7</v>
      </c>
      <c r="AQ106" s="4">
        <v>7.7</v>
      </c>
      <c r="AR106" s="4">
        <v>13.6</v>
      </c>
      <c r="AS106" s="4">
        <v>10.8</v>
      </c>
      <c r="AT106" s="4">
        <v>3.4</v>
      </c>
      <c r="AU106" s="4">
        <v>1.4</v>
      </c>
      <c r="AV106" s="4">
        <v>1.7</v>
      </c>
      <c r="AW106" s="4">
        <v>2.8</v>
      </c>
    </row>
    <row r="107" spans="1:49" x14ac:dyDescent="0.25">
      <c r="A107">
        <f t="shared" si="13"/>
        <v>2002</v>
      </c>
      <c r="C107" s="4">
        <f t="shared" si="2"/>
        <v>0.7</v>
      </c>
      <c r="D107" s="4">
        <f t="shared" si="3"/>
        <v>0.2</v>
      </c>
      <c r="E107" s="4">
        <f t="shared" si="4"/>
        <v>0.75180736064551035</v>
      </c>
      <c r="F107" s="4">
        <f t="shared" si="5"/>
        <v>14.755699299790624</v>
      </c>
      <c r="G107" s="4">
        <f t="shared" si="6"/>
        <v>23.700000000000003</v>
      </c>
      <c r="H107" s="4">
        <f t="shared" si="7"/>
        <v>39.599999999999994</v>
      </c>
      <c r="I107" s="4">
        <f t="shared" si="8"/>
        <v>46.6</v>
      </c>
      <c r="J107" s="4">
        <f t="shared" si="9"/>
        <v>36.200000000000003</v>
      </c>
      <c r="K107" s="4">
        <f t="shared" si="10"/>
        <v>30.6</v>
      </c>
      <c r="L107" s="4">
        <f t="shared" si="11"/>
        <v>28.8</v>
      </c>
      <c r="M107" s="4">
        <f t="shared" si="12"/>
        <v>27</v>
      </c>
      <c r="N107" s="72"/>
      <c r="O107" s="4">
        <v>0</v>
      </c>
      <c r="P107" s="4">
        <v>0</v>
      </c>
      <c r="Q107" s="4">
        <v>0.64180736064551036</v>
      </c>
      <c r="R107" s="4">
        <v>9.8154079140336705</v>
      </c>
      <c r="S107" s="4">
        <v>12.8</v>
      </c>
      <c r="T107" s="4">
        <v>15.3</v>
      </c>
      <c r="U107" s="4">
        <v>15.8</v>
      </c>
      <c r="V107" s="4">
        <v>13.5</v>
      </c>
      <c r="W107" s="4">
        <v>13.4</v>
      </c>
      <c r="X107" s="4">
        <v>17.7</v>
      </c>
      <c r="Y107" s="4">
        <v>18.899999999999999</v>
      </c>
      <c r="Z107" s="72"/>
      <c r="AA107" s="4">
        <v>0.1</v>
      </c>
      <c r="AB107" s="4">
        <v>0</v>
      </c>
      <c r="AC107" s="4">
        <v>0.01</v>
      </c>
      <c r="AD107" s="4">
        <v>0.24029138575695352</v>
      </c>
      <c r="AE107" s="4">
        <v>1.5</v>
      </c>
      <c r="AF107" s="4">
        <v>8.1</v>
      </c>
      <c r="AG107" s="4">
        <v>16.899999999999999</v>
      </c>
      <c r="AH107" s="4">
        <v>18.3</v>
      </c>
      <c r="AI107" s="4">
        <v>15.4</v>
      </c>
      <c r="AJ107" s="4">
        <v>9.3000000000000007</v>
      </c>
      <c r="AK107" s="4">
        <v>4.5999999999999996</v>
      </c>
      <c r="AL107" s="73"/>
      <c r="AM107" s="4">
        <v>0.6</v>
      </c>
      <c r="AN107" s="4">
        <v>0.2</v>
      </c>
      <c r="AO107" s="4">
        <v>0.1</v>
      </c>
      <c r="AP107" s="4">
        <v>4.7</v>
      </c>
      <c r="AQ107" s="4">
        <v>9.4</v>
      </c>
      <c r="AR107" s="4">
        <v>16.2</v>
      </c>
      <c r="AS107" s="4">
        <v>13.9</v>
      </c>
      <c r="AT107" s="4">
        <v>4.4000000000000004</v>
      </c>
      <c r="AU107" s="4">
        <v>1.8</v>
      </c>
      <c r="AV107" s="4">
        <v>1.8</v>
      </c>
      <c r="AW107" s="4">
        <v>3.5</v>
      </c>
    </row>
    <row r="108" spans="1:49" x14ac:dyDescent="0.25">
      <c r="A108">
        <f t="shared" si="13"/>
        <v>2003</v>
      </c>
      <c r="C108" s="4">
        <f t="shared" si="2"/>
        <v>0.6</v>
      </c>
      <c r="D108" s="4">
        <f t="shared" si="3"/>
        <v>0.2</v>
      </c>
      <c r="E108" s="4">
        <f t="shared" si="4"/>
        <v>0.71921814308165533</v>
      </c>
      <c r="F108" s="4">
        <f t="shared" si="5"/>
        <v>15.530271983610715</v>
      </c>
      <c r="G108" s="4">
        <f t="shared" si="6"/>
        <v>24.8</v>
      </c>
      <c r="H108" s="4">
        <f t="shared" si="7"/>
        <v>40.200000000000003</v>
      </c>
      <c r="I108" s="4">
        <f t="shared" si="8"/>
        <v>48.900000000000006</v>
      </c>
      <c r="J108" s="4">
        <f t="shared" si="9"/>
        <v>37.499999999999993</v>
      </c>
      <c r="K108" s="4">
        <f t="shared" si="10"/>
        <v>29.5</v>
      </c>
      <c r="L108" s="4">
        <f t="shared" si="11"/>
        <v>27.4</v>
      </c>
      <c r="M108" s="4">
        <f t="shared" si="12"/>
        <v>25.3</v>
      </c>
      <c r="N108" s="72"/>
      <c r="O108" s="4">
        <v>0</v>
      </c>
      <c r="P108" s="4">
        <v>0</v>
      </c>
      <c r="Q108" s="4">
        <v>0.60921814308165534</v>
      </c>
      <c r="R108" s="4">
        <v>9.6354443638376654</v>
      </c>
      <c r="S108" s="4">
        <v>12.9</v>
      </c>
      <c r="T108" s="4">
        <v>15</v>
      </c>
      <c r="U108" s="4">
        <v>15.9</v>
      </c>
      <c r="V108" s="4">
        <v>13.7</v>
      </c>
      <c r="W108" s="4">
        <v>12.6</v>
      </c>
      <c r="X108" s="4">
        <v>16.399999999999999</v>
      </c>
      <c r="Y108" s="4">
        <v>17.899999999999999</v>
      </c>
      <c r="Z108" s="72"/>
      <c r="AA108" s="4">
        <v>0.1</v>
      </c>
      <c r="AB108" s="4">
        <v>0</v>
      </c>
      <c r="AC108" s="4">
        <v>0.01</v>
      </c>
      <c r="AD108" s="4">
        <v>0.29482761977305044</v>
      </c>
      <c r="AE108" s="4">
        <v>1.5</v>
      </c>
      <c r="AF108" s="4">
        <v>8.1</v>
      </c>
      <c r="AG108" s="4">
        <v>17.3</v>
      </c>
      <c r="AH108" s="4">
        <v>18.399999999999999</v>
      </c>
      <c r="AI108" s="4">
        <v>15</v>
      </c>
      <c r="AJ108" s="4">
        <v>9.1999999999999993</v>
      </c>
      <c r="AK108" s="4">
        <v>4.3</v>
      </c>
      <c r="AL108" s="73"/>
      <c r="AM108" s="4">
        <v>0.5</v>
      </c>
      <c r="AN108" s="4">
        <v>0.2</v>
      </c>
      <c r="AO108" s="4">
        <v>0.1</v>
      </c>
      <c r="AP108" s="4">
        <v>5.6</v>
      </c>
      <c r="AQ108" s="4">
        <v>10.4</v>
      </c>
      <c r="AR108" s="4">
        <v>17.100000000000001</v>
      </c>
      <c r="AS108" s="4">
        <v>15.7</v>
      </c>
      <c r="AT108" s="4">
        <v>5.4</v>
      </c>
      <c r="AU108" s="4">
        <v>1.9</v>
      </c>
      <c r="AV108" s="4">
        <v>1.8</v>
      </c>
      <c r="AW108" s="4">
        <v>3.1</v>
      </c>
    </row>
    <row r="109" spans="1:49" x14ac:dyDescent="0.25">
      <c r="A109">
        <f t="shared" si="13"/>
        <v>2004</v>
      </c>
      <c r="C109" s="4">
        <f t="shared" si="2"/>
        <v>0.4</v>
      </c>
      <c r="D109" s="4">
        <f t="shared" si="3"/>
        <v>0.1</v>
      </c>
      <c r="E109" s="4">
        <f t="shared" si="4"/>
        <v>0.80740267910787367</v>
      </c>
      <c r="F109" s="4">
        <f t="shared" si="5"/>
        <v>16.564719154321423</v>
      </c>
      <c r="G109" s="4">
        <f t="shared" si="6"/>
        <v>25.3</v>
      </c>
      <c r="H109" s="4">
        <f t="shared" si="7"/>
        <v>40.299999999999997</v>
      </c>
      <c r="I109" s="4">
        <f t="shared" si="8"/>
        <v>50.900000000000006</v>
      </c>
      <c r="J109" s="4">
        <f t="shared" si="9"/>
        <v>38.200000000000003</v>
      </c>
      <c r="K109" s="4">
        <f t="shared" si="10"/>
        <v>29.8</v>
      </c>
      <c r="L109" s="4">
        <f t="shared" si="11"/>
        <v>27.4</v>
      </c>
      <c r="M109" s="4">
        <f t="shared" si="12"/>
        <v>25.1</v>
      </c>
      <c r="N109" s="72"/>
      <c r="O109" s="4">
        <v>0</v>
      </c>
      <c r="P109" s="4">
        <v>0</v>
      </c>
      <c r="Q109" s="4">
        <v>0.69740267910787368</v>
      </c>
      <c r="R109" s="4">
        <v>10.288901679293696</v>
      </c>
      <c r="S109" s="4">
        <v>12.9</v>
      </c>
      <c r="T109" s="4">
        <v>15.2</v>
      </c>
      <c r="U109" s="4">
        <v>16.600000000000001</v>
      </c>
      <c r="V109" s="4">
        <v>13.7</v>
      </c>
      <c r="W109" s="4">
        <v>12.2</v>
      </c>
      <c r="X109" s="4">
        <v>16.3</v>
      </c>
      <c r="Y109" s="4">
        <v>17.600000000000001</v>
      </c>
      <c r="Z109" s="72"/>
      <c r="AA109" s="4">
        <v>0</v>
      </c>
      <c r="AB109" s="4">
        <v>0</v>
      </c>
      <c r="AC109" s="4">
        <v>0.01</v>
      </c>
      <c r="AD109" s="4">
        <v>0.27581747502772563</v>
      </c>
      <c r="AE109" s="4">
        <v>1.5</v>
      </c>
      <c r="AF109" s="4">
        <v>7.7</v>
      </c>
      <c r="AG109" s="4">
        <v>17.3</v>
      </c>
      <c r="AH109" s="4">
        <v>18.5</v>
      </c>
      <c r="AI109" s="4">
        <v>15.5</v>
      </c>
      <c r="AJ109" s="4">
        <v>9.1999999999999993</v>
      </c>
      <c r="AK109" s="4">
        <v>4.5999999999999996</v>
      </c>
      <c r="AL109" s="73"/>
      <c r="AM109" s="4">
        <v>0.4</v>
      </c>
      <c r="AN109" s="4">
        <v>0.1</v>
      </c>
      <c r="AO109" s="4">
        <v>0.1</v>
      </c>
      <c r="AP109" s="4">
        <v>6</v>
      </c>
      <c r="AQ109" s="4">
        <v>10.9</v>
      </c>
      <c r="AR109" s="4">
        <v>17.399999999999999</v>
      </c>
      <c r="AS109" s="4">
        <v>17</v>
      </c>
      <c r="AT109" s="4">
        <v>6</v>
      </c>
      <c r="AU109" s="4">
        <v>2.1</v>
      </c>
      <c r="AV109" s="4">
        <v>1.9</v>
      </c>
      <c r="AW109" s="4">
        <v>2.9</v>
      </c>
    </row>
    <row r="110" spans="1:49" x14ac:dyDescent="0.25">
      <c r="A110">
        <f t="shared" si="13"/>
        <v>2005</v>
      </c>
      <c r="C110" s="4">
        <f t="shared" si="2"/>
        <v>0.7</v>
      </c>
      <c r="D110" s="4">
        <f t="shared" si="3"/>
        <v>0.1</v>
      </c>
      <c r="E110" s="4">
        <f t="shared" si="4"/>
        <v>0.77992357896032094</v>
      </c>
      <c r="F110" s="4">
        <f t="shared" si="5"/>
        <v>16.649153282647347</v>
      </c>
      <c r="G110" s="4">
        <f t="shared" si="6"/>
        <v>26.799999999999997</v>
      </c>
      <c r="H110" s="4">
        <f t="shared" si="7"/>
        <v>40.400000000000006</v>
      </c>
      <c r="I110" s="4">
        <f t="shared" si="8"/>
        <v>52.9</v>
      </c>
      <c r="J110" s="4">
        <f t="shared" si="9"/>
        <v>40.299999999999997</v>
      </c>
      <c r="K110" s="4">
        <f t="shared" si="10"/>
        <v>29.5</v>
      </c>
      <c r="L110" s="4">
        <f t="shared" si="11"/>
        <v>28</v>
      </c>
      <c r="M110" s="4">
        <f t="shared" si="12"/>
        <v>26.3</v>
      </c>
      <c r="N110" s="72"/>
      <c r="O110" s="4">
        <v>0</v>
      </c>
      <c r="P110" s="4">
        <v>0</v>
      </c>
      <c r="Q110" s="4">
        <v>0.66992357896032095</v>
      </c>
      <c r="R110" s="4">
        <v>9.9231570227221209</v>
      </c>
      <c r="S110" s="4">
        <v>12.7</v>
      </c>
      <c r="T110" s="4">
        <v>15.1</v>
      </c>
      <c r="U110" s="4">
        <v>16.5</v>
      </c>
      <c r="V110" s="4">
        <v>13.7</v>
      </c>
      <c r="W110" s="4">
        <v>12.4</v>
      </c>
      <c r="X110" s="4">
        <v>16.8</v>
      </c>
      <c r="Y110" s="4">
        <v>18.3</v>
      </c>
      <c r="Z110" s="72"/>
      <c r="AA110" s="4">
        <v>0.1</v>
      </c>
      <c r="AB110" s="4">
        <v>0</v>
      </c>
      <c r="AC110" s="4">
        <v>0.01</v>
      </c>
      <c r="AD110" s="4">
        <v>0.32599625992522779</v>
      </c>
      <c r="AE110" s="4">
        <v>1.4</v>
      </c>
      <c r="AF110" s="4">
        <v>7.5</v>
      </c>
      <c r="AG110" s="4">
        <v>17.5</v>
      </c>
      <c r="AH110" s="4">
        <v>19.3</v>
      </c>
      <c r="AI110" s="4">
        <v>14.9</v>
      </c>
      <c r="AJ110" s="4">
        <v>9.1999999999999993</v>
      </c>
      <c r="AK110" s="4">
        <v>5</v>
      </c>
      <c r="AL110" s="73"/>
      <c r="AM110" s="4">
        <v>0.6</v>
      </c>
      <c r="AN110" s="4">
        <v>0.1</v>
      </c>
      <c r="AO110" s="4">
        <v>0.1</v>
      </c>
      <c r="AP110" s="4">
        <v>6.4</v>
      </c>
      <c r="AQ110" s="4">
        <v>12.7</v>
      </c>
      <c r="AR110" s="4">
        <v>17.8</v>
      </c>
      <c r="AS110" s="4">
        <v>18.899999999999999</v>
      </c>
      <c r="AT110" s="4">
        <v>7.3</v>
      </c>
      <c r="AU110" s="4">
        <v>2.2000000000000002</v>
      </c>
      <c r="AV110" s="4">
        <v>2</v>
      </c>
      <c r="AW110" s="4">
        <v>3</v>
      </c>
    </row>
    <row r="111" spans="1:49" x14ac:dyDescent="0.25">
      <c r="A111">
        <f t="shared" si="13"/>
        <v>2006</v>
      </c>
      <c r="C111" s="4">
        <f t="shared" si="2"/>
        <v>0.7</v>
      </c>
      <c r="D111" s="4">
        <f t="shared" si="3"/>
        <v>0.2</v>
      </c>
      <c r="E111" s="4">
        <f t="shared" si="4"/>
        <v>0.64970363025362665</v>
      </c>
      <c r="F111" s="4">
        <f t="shared" si="5"/>
        <v>17.742128879377141</v>
      </c>
      <c r="G111" s="4">
        <f t="shared" si="6"/>
        <v>29.2</v>
      </c>
      <c r="H111" s="4">
        <f t="shared" si="7"/>
        <v>42.599999999999994</v>
      </c>
      <c r="I111" s="4">
        <f t="shared" si="8"/>
        <v>56.400000000000006</v>
      </c>
      <c r="J111" s="4">
        <f t="shared" si="9"/>
        <v>42</v>
      </c>
      <c r="K111" s="4">
        <f t="shared" si="10"/>
        <v>29.599999999999998</v>
      </c>
      <c r="L111" s="4">
        <f t="shared" si="11"/>
        <v>27.8</v>
      </c>
      <c r="M111" s="4">
        <f t="shared" si="12"/>
        <v>26</v>
      </c>
      <c r="N111" s="72"/>
      <c r="O111" s="4">
        <v>0</v>
      </c>
      <c r="P111" s="4">
        <v>0</v>
      </c>
      <c r="Q111" s="4">
        <v>0.53970363025362666</v>
      </c>
      <c r="R111" s="4">
        <v>9.7773673155938106</v>
      </c>
      <c r="S111" s="4">
        <v>12.7</v>
      </c>
      <c r="T111" s="4">
        <v>15.2</v>
      </c>
      <c r="U111" s="4">
        <v>17.2</v>
      </c>
      <c r="V111" s="4">
        <v>14.4</v>
      </c>
      <c r="W111" s="4">
        <v>12.4</v>
      </c>
      <c r="X111" s="4">
        <v>15.8</v>
      </c>
      <c r="Y111" s="4">
        <v>17.3</v>
      </c>
      <c r="Z111" s="72"/>
      <c r="AA111" s="4">
        <v>0</v>
      </c>
      <c r="AB111" s="4">
        <v>0</v>
      </c>
      <c r="AC111" s="4">
        <v>0.01</v>
      </c>
      <c r="AD111" s="4">
        <v>0.36476156378332941</v>
      </c>
      <c r="AE111" s="4">
        <v>1.6</v>
      </c>
      <c r="AF111" s="4">
        <v>7.5</v>
      </c>
      <c r="AG111" s="4">
        <v>17.5</v>
      </c>
      <c r="AH111" s="4">
        <v>19.2</v>
      </c>
      <c r="AI111" s="4">
        <v>14.5</v>
      </c>
      <c r="AJ111" s="4">
        <v>9.6999999999999993</v>
      </c>
      <c r="AK111" s="4">
        <v>5.3</v>
      </c>
      <c r="AL111" s="73"/>
      <c r="AM111" s="4">
        <v>0.7</v>
      </c>
      <c r="AN111" s="4">
        <v>0.2</v>
      </c>
      <c r="AO111" s="4">
        <v>0.1</v>
      </c>
      <c r="AP111" s="4">
        <v>7.6</v>
      </c>
      <c r="AQ111" s="4">
        <v>14.9</v>
      </c>
      <c r="AR111" s="4">
        <v>19.899999999999999</v>
      </c>
      <c r="AS111" s="4">
        <v>21.7</v>
      </c>
      <c r="AT111" s="4">
        <v>8.4</v>
      </c>
      <c r="AU111" s="4">
        <v>2.7</v>
      </c>
      <c r="AV111" s="4">
        <v>2.2999999999999998</v>
      </c>
      <c r="AW111" s="4">
        <v>3.4</v>
      </c>
    </row>
    <row r="112" spans="1:49" x14ac:dyDescent="0.25">
      <c r="A112">
        <f t="shared" si="13"/>
        <v>2007</v>
      </c>
      <c r="C112" s="4">
        <f t="shared" si="2"/>
        <v>0.6</v>
      </c>
      <c r="D112" s="4">
        <f t="shared" si="3"/>
        <v>0.2</v>
      </c>
      <c r="E112" s="4">
        <f t="shared" si="4"/>
        <v>0.66369754001988324</v>
      </c>
      <c r="F112" s="4">
        <f t="shared" si="5"/>
        <v>17.661914553666957</v>
      </c>
      <c r="G112" s="4">
        <f t="shared" si="6"/>
        <v>30.6</v>
      </c>
      <c r="H112" s="4">
        <f t="shared" si="7"/>
        <v>42.3</v>
      </c>
      <c r="I112" s="4">
        <f t="shared" si="8"/>
        <v>58.099999999999994</v>
      </c>
      <c r="J112" s="4">
        <f t="shared" si="9"/>
        <v>45.1</v>
      </c>
      <c r="K112" s="4">
        <f t="shared" si="10"/>
        <v>30.400000000000002</v>
      </c>
      <c r="L112" s="4">
        <f t="shared" si="11"/>
        <v>28.099999999999998</v>
      </c>
      <c r="M112" s="4">
        <f t="shared" si="12"/>
        <v>25.2</v>
      </c>
      <c r="N112" s="72"/>
      <c r="O112" s="4">
        <v>0</v>
      </c>
      <c r="P112" s="4">
        <v>0</v>
      </c>
      <c r="Q112" s="4">
        <v>0.45369754001988327</v>
      </c>
      <c r="R112" s="4">
        <v>9.5953686354053112</v>
      </c>
      <c r="S112" s="4">
        <v>13.3</v>
      </c>
      <c r="T112" s="4">
        <v>15.7</v>
      </c>
      <c r="U112" s="4">
        <v>17.7</v>
      </c>
      <c r="V112" s="4">
        <v>15.3</v>
      </c>
      <c r="W112" s="4">
        <v>12.4</v>
      </c>
      <c r="X112" s="4">
        <v>16.2</v>
      </c>
      <c r="Y112" s="4">
        <v>17</v>
      </c>
      <c r="Z112" s="72"/>
      <c r="AA112" s="4">
        <v>0</v>
      </c>
      <c r="AB112" s="4">
        <v>0</v>
      </c>
      <c r="AC112" s="4">
        <v>0.01</v>
      </c>
      <c r="AD112" s="4">
        <v>0.36655572478727066</v>
      </c>
      <c r="AE112" s="4">
        <v>1.8</v>
      </c>
      <c r="AF112" s="4">
        <v>7.3</v>
      </c>
      <c r="AG112" s="4">
        <v>18.2</v>
      </c>
      <c r="AH112" s="4">
        <v>19.899999999999999</v>
      </c>
      <c r="AI112" s="4">
        <v>15.2</v>
      </c>
      <c r="AJ112" s="4">
        <v>9.6</v>
      </c>
      <c r="AK112" s="4">
        <v>5</v>
      </c>
      <c r="AL112" s="73"/>
      <c r="AM112" s="4">
        <v>0.6</v>
      </c>
      <c r="AN112" s="4">
        <v>0.2</v>
      </c>
      <c r="AO112" s="4">
        <v>0.2</v>
      </c>
      <c r="AP112" s="4">
        <v>7.6999901934743757</v>
      </c>
      <c r="AQ112" s="4">
        <v>15.5</v>
      </c>
      <c r="AR112" s="4">
        <v>19.3</v>
      </c>
      <c r="AS112" s="4">
        <v>22.2</v>
      </c>
      <c r="AT112" s="4">
        <v>9.9</v>
      </c>
      <c r="AU112" s="4">
        <v>2.8</v>
      </c>
      <c r="AV112" s="4">
        <v>2.2999999999999998</v>
      </c>
      <c r="AW112" s="4">
        <v>3.2</v>
      </c>
    </row>
    <row r="113" spans="1:49" x14ac:dyDescent="0.25">
      <c r="A113">
        <f t="shared" si="13"/>
        <v>2008</v>
      </c>
      <c r="C113" s="4">
        <f t="shared" si="2"/>
        <v>0.5</v>
      </c>
      <c r="D113" s="4">
        <f t="shared" si="3"/>
        <v>0.3</v>
      </c>
      <c r="E113" s="4">
        <f t="shared" si="4"/>
        <v>0.65631015843806673</v>
      </c>
      <c r="F113" s="4">
        <f t="shared" si="5"/>
        <v>17.841769326913159</v>
      </c>
      <c r="G113" s="4">
        <f t="shared" si="6"/>
        <v>30.6</v>
      </c>
      <c r="H113" s="4">
        <f t="shared" si="7"/>
        <v>42.2</v>
      </c>
      <c r="I113" s="4">
        <f t="shared" si="8"/>
        <v>59.2</v>
      </c>
      <c r="J113" s="4">
        <f t="shared" si="9"/>
        <v>47.2</v>
      </c>
      <c r="K113" s="4">
        <f t="shared" si="10"/>
        <v>32.1</v>
      </c>
      <c r="L113" s="4">
        <f t="shared" si="11"/>
        <v>27.7</v>
      </c>
      <c r="M113" s="4">
        <f t="shared" si="12"/>
        <v>24.599999999999998</v>
      </c>
      <c r="N113" s="72"/>
      <c r="O113" s="4">
        <v>0</v>
      </c>
      <c r="P113" s="4">
        <v>0</v>
      </c>
      <c r="Q113" s="4">
        <v>0.54631015843806674</v>
      </c>
      <c r="R113" s="4">
        <v>9.9051675844656373</v>
      </c>
      <c r="S113" s="4">
        <v>13.2</v>
      </c>
      <c r="T113" s="4">
        <v>15.9</v>
      </c>
      <c r="U113" s="4">
        <v>18.600000000000001</v>
      </c>
      <c r="V113" s="4">
        <v>16</v>
      </c>
      <c r="W113" s="4">
        <v>13.6</v>
      </c>
      <c r="X113" s="4">
        <v>16.100000000000001</v>
      </c>
      <c r="Y113" s="4">
        <v>16.399999999999999</v>
      </c>
      <c r="Z113" s="72"/>
      <c r="AA113" s="4">
        <v>0.1</v>
      </c>
      <c r="AB113" s="4">
        <v>0</v>
      </c>
      <c r="AC113" s="4">
        <v>0.01</v>
      </c>
      <c r="AD113" s="4">
        <v>0.43660174244752326</v>
      </c>
      <c r="AE113" s="4">
        <v>2</v>
      </c>
      <c r="AF113" s="4">
        <v>7.6</v>
      </c>
      <c r="AG113" s="4">
        <v>18.5</v>
      </c>
      <c r="AH113" s="4">
        <v>20.7</v>
      </c>
      <c r="AI113" s="4">
        <v>15.3</v>
      </c>
      <c r="AJ113" s="4">
        <v>9.4</v>
      </c>
      <c r="AK113" s="4">
        <v>5.2</v>
      </c>
      <c r="AL113" s="73"/>
      <c r="AM113" s="4">
        <v>0.4</v>
      </c>
      <c r="AN113" s="4">
        <v>0.3</v>
      </c>
      <c r="AO113" s="4">
        <v>0.1</v>
      </c>
      <c r="AP113" s="4">
        <v>7.5</v>
      </c>
      <c r="AQ113" s="4">
        <v>15.4</v>
      </c>
      <c r="AR113" s="4">
        <v>18.7</v>
      </c>
      <c r="AS113" s="4">
        <v>22.1</v>
      </c>
      <c r="AT113" s="4">
        <v>10.5</v>
      </c>
      <c r="AU113" s="4">
        <v>3.2</v>
      </c>
      <c r="AV113" s="4">
        <v>2.2000000000000002</v>
      </c>
      <c r="AW113" s="4">
        <v>3</v>
      </c>
    </row>
    <row r="114" spans="1:49" x14ac:dyDescent="0.25">
      <c r="A114">
        <f t="shared" si="13"/>
        <v>2009</v>
      </c>
      <c r="C114" s="4">
        <f t="shared" si="2"/>
        <v>0.7</v>
      </c>
      <c r="D114" s="4">
        <f t="shared" si="3"/>
        <v>0.2</v>
      </c>
      <c r="E114" s="4">
        <f t="shared" si="4"/>
        <v>0.75882499140674153</v>
      </c>
      <c r="F114" s="4">
        <f t="shared" si="5"/>
        <v>17.670898181598428</v>
      </c>
      <c r="G114" s="4">
        <f t="shared" si="6"/>
        <v>30.9</v>
      </c>
      <c r="H114" s="4">
        <f t="shared" si="7"/>
        <v>41.8</v>
      </c>
      <c r="I114" s="4">
        <f t="shared" si="8"/>
        <v>60.2</v>
      </c>
      <c r="J114" s="4">
        <f t="shared" si="9"/>
        <v>48.400000000000006</v>
      </c>
      <c r="K114" s="4">
        <f t="shared" si="10"/>
        <v>32.099999999999994</v>
      </c>
      <c r="L114" s="4">
        <f t="shared" si="11"/>
        <v>27.6</v>
      </c>
      <c r="M114" s="4">
        <f t="shared" si="12"/>
        <v>24.499999999999996</v>
      </c>
      <c r="N114" s="72"/>
      <c r="O114" s="4">
        <v>0</v>
      </c>
      <c r="P114" s="4">
        <v>0</v>
      </c>
      <c r="Q114" s="4">
        <v>0.64882499140674155</v>
      </c>
      <c r="R114" s="4">
        <v>10.030536339731306</v>
      </c>
      <c r="S114" s="4">
        <v>13.1</v>
      </c>
      <c r="T114" s="4">
        <v>16.100000000000001</v>
      </c>
      <c r="U114" s="4">
        <v>19.2</v>
      </c>
      <c r="V114" s="4">
        <v>16.399999999999999</v>
      </c>
      <c r="W114" s="4">
        <v>13.7</v>
      </c>
      <c r="X114" s="4">
        <v>15.8</v>
      </c>
      <c r="Y114" s="4">
        <v>16.399999999999999</v>
      </c>
      <c r="Z114" s="72"/>
      <c r="AA114" s="4">
        <v>0</v>
      </c>
      <c r="AB114" s="4">
        <v>0</v>
      </c>
      <c r="AC114" s="4">
        <v>0.01</v>
      </c>
      <c r="AD114" s="4">
        <v>0.44036184186712313</v>
      </c>
      <c r="AE114" s="4">
        <v>1.8</v>
      </c>
      <c r="AF114" s="4">
        <v>7.5</v>
      </c>
      <c r="AG114" s="4">
        <v>18.7</v>
      </c>
      <c r="AH114" s="4">
        <v>20.8</v>
      </c>
      <c r="AI114" s="4">
        <v>15.1</v>
      </c>
      <c r="AJ114" s="4">
        <v>9.1999999999999993</v>
      </c>
      <c r="AK114" s="4">
        <v>4.7</v>
      </c>
      <c r="AL114" s="73"/>
      <c r="AM114" s="4">
        <v>0.7</v>
      </c>
      <c r="AN114" s="4">
        <v>0.2</v>
      </c>
      <c r="AO114" s="4">
        <v>0.1</v>
      </c>
      <c r="AP114" s="4">
        <v>7.2</v>
      </c>
      <c r="AQ114" s="4">
        <v>16</v>
      </c>
      <c r="AR114" s="4">
        <v>18.2</v>
      </c>
      <c r="AS114" s="4">
        <v>22.3</v>
      </c>
      <c r="AT114" s="4">
        <v>11.2</v>
      </c>
      <c r="AU114" s="4">
        <v>3.3</v>
      </c>
      <c r="AV114" s="4">
        <v>2.6</v>
      </c>
      <c r="AW114" s="4">
        <v>3.4</v>
      </c>
    </row>
    <row r="115" spans="1:49" x14ac:dyDescent="0.25">
      <c r="A115">
        <f t="shared" si="13"/>
        <v>2010</v>
      </c>
      <c r="C115" s="4">
        <f t="shared" si="2"/>
        <v>0.5</v>
      </c>
      <c r="D115" s="4">
        <f t="shared" si="3"/>
        <v>0.2</v>
      </c>
      <c r="E115" s="4">
        <f t="shared" si="4"/>
        <v>0.77787158174976068</v>
      </c>
      <c r="F115" s="4">
        <f t="shared" si="5"/>
        <v>18.444784031229656</v>
      </c>
      <c r="G115" s="4">
        <f t="shared" si="6"/>
        <v>33.200000000000003</v>
      </c>
      <c r="H115" s="4">
        <f t="shared" si="7"/>
        <v>42.1</v>
      </c>
      <c r="I115" s="4">
        <f t="shared" si="8"/>
        <v>60.6</v>
      </c>
      <c r="J115" s="4">
        <f t="shared" si="9"/>
        <v>51.599999999999994</v>
      </c>
      <c r="K115" s="4">
        <f t="shared" si="10"/>
        <v>32.799999999999997</v>
      </c>
      <c r="L115" s="4">
        <f t="shared" si="11"/>
        <v>27.599999999999998</v>
      </c>
      <c r="M115" s="4">
        <f t="shared" si="12"/>
        <v>26.200000000000003</v>
      </c>
      <c r="N115" s="72"/>
      <c r="O115" s="4">
        <v>0</v>
      </c>
      <c r="P115" s="4">
        <v>0</v>
      </c>
      <c r="Q115" s="4">
        <v>0.66787158174976069</v>
      </c>
      <c r="R115" s="4">
        <v>10.544088248333999</v>
      </c>
      <c r="S115" s="4">
        <v>14</v>
      </c>
      <c r="T115" s="4">
        <v>16</v>
      </c>
      <c r="U115" s="4">
        <v>19.600000000000001</v>
      </c>
      <c r="V115" s="4">
        <v>17.5</v>
      </c>
      <c r="W115" s="4">
        <v>13.7</v>
      </c>
      <c r="X115" s="4">
        <v>15.7</v>
      </c>
      <c r="Y115" s="4">
        <v>17.600000000000001</v>
      </c>
      <c r="Z115" s="72"/>
      <c r="AA115" s="4">
        <v>0.1</v>
      </c>
      <c r="AB115" s="4">
        <v>0</v>
      </c>
      <c r="AC115" s="4">
        <v>0.01</v>
      </c>
      <c r="AD115" s="4">
        <v>0.40069578289565566</v>
      </c>
      <c r="AE115" s="4">
        <v>2.2000000000000002</v>
      </c>
      <c r="AF115" s="4">
        <v>7.5</v>
      </c>
      <c r="AG115" s="4">
        <v>19.100000000000001</v>
      </c>
      <c r="AH115" s="4">
        <v>21.9</v>
      </c>
      <c r="AI115" s="4">
        <v>15.8</v>
      </c>
      <c r="AJ115" s="4">
        <v>9.6</v>
      </c>
      <c r="AK115" s="4">
        <v>5.3</v>
      </c>
      <c r="AL115" s="73"/>
      <c r="AM115" s="4">
        <v>0.4</v>
      </c>
      <c r="AN115" s="4">
        <v>0.2</v>
      </c>
      <c r="AO115" s="4">
        <v>0.1</v>
      </c>
      <c r="AP115" s="4">
        <v>7.5</v>
      </c>
      <c r="AQ115" s="4">
        <v>17</v>
      </c>
      <c r="AR115" s="4">
        <v>18.600000000000001</v>
      </c>
      <c r="AS115" s="4">
        <v>21.9</v>
      </c>
      <c r="AT115" s="4">
        <v>12.2</v>
      </c>
      <c r="AU115" s="4">
        <v>3.3</v>
      </c>
      <c r="AV115" s="4">
        <v>2.2999999999999998</v>
      </c>
      <c r="AW115" s="4">
        <v>3.3</v>
      </c>
    </row>
    <row r="116" spans="1:49" x14ac:dyDescent="0.25">
      <c r="A116">
        <f t="shared" si="13"/>
        <v>2011</v>
      </c>
      <c r="C116" s="4">
        <f t="shared" si="2"/>
        <v>0.5</v>
      </c>
      <c r="D116" s="4">
        <f t="shared" si="3"/>
        <v>0.2</v>
      </c>
      <c r="E116" s="4">
        <f t="shared" si="4"/>
        <v>0.80933396115816336</v>
      </c>
      <c r="F116" s="4">
        <f t="shared" si="5"/>
        <v>19.345081459913185</v>
      </c>
      <c r="G116" s="4">
        <f t="shared" si="6"/>
        <v>35.5</v>
      </c>
      <c r="H116" s="4">
        <f t="shared" si="7"/>
        <v>43.9</v>
      </c>
      <c r="I116" s="4">
        <f t="shared" si="8"/>
        <v>63.2</v>
      </c>
      <c r="J116" s="4">
        <f t="shared" si="9"/>
        <v>53</v>
      </c>
      <c r="K116" s="4">
        <f t="shared" si="10"/>
        <v>33.099999999999994</v>
      </c>
      <c r="L116" s="4">
        <f t="shared" si="11"/>
        <v>28.400000000000002</v>
      </c>
      <c r="M116" s="4">
        <f t="shared" si="12"/>
        <v>25.2</v>
      </c>
      <c r="N116" s="72"/>
      <c r="O116" s="4">
        <v>0</v>
      </c>
      <c r="P116" s="4">
        <v>0</v>
      </c>
      <c r="Q116" s="4">
        <v>0.69933396115816338</v>
      </c>
      <c r="R116" s="4">
        <v>11.009666564873296</v>
      </c>
      <c r="S116" s="4">
        <v>14.6</v>
      </c>
      <c r="T116" s="4">
        <v>16.2</v>
      </c>
      <c r="U116" s="4">
        <v>19.8</v>
      </c>
      <c r="V116" s="4">
        <v>17.100000000000001</v>
      </c>
      <c r="W116" s="4">
        <v>14.1</v>
      </c>
      <c r="X116" s="4">
        <v>16.5</v>
      </c>
      <c r="Y116" s="4">
        <v>16.899999999999999</v>
      </c>
      <c r="Z116" s="72"/>
      <c r="AA116" s="4">
        <v>0.1</v>
      </c>
      <c r="AB116" s="4">
        <v>0</v>
      </c>
      <c r="AC116" s="4">
        <v>0.01</v>
      </c>
      <c r="AD116" s="4">
        <v>0.33541489503988914</v>
      </c>
      <c r="AE116" s="4">
        <v>2.1</v>
      </c>
      <c r="AF116" s="4">
        <v>7.5</v>
      </c>
      <c r="AG116" s="4">
        <v>19.8</v>
      </c>
      <c r="AH116" s="4">
        <v>22.7</v>
      </c>
      <c r="AI116" s="4">
        <v>15.2</v>
      </c>
      <c r="AJ116" s="4">
        <v>9.6</v>
      </c>
      <c r="AK116" s="4">
        <v>5.0999999999999996</v>
      </c>
      <c r="AL116" s="73"/>
      <c r="AM116" s="4">
        <v>0.4</v>
      </c>
      <c r="AN116" s="4">
        <v>0.2</v>
      </c>
      <c r="AO116" s="4">
        <v>0.1</v>
      </c>
      <c r="AP116" s="4">
        <v>8</v>
      </c>
      <c r="AQ116" s="4">
        <v>18.8</v>
      </c>
      <c r="AR116" s="4">
        <v>20.2</v>
      </c>
      <c r="AS116" s="4">
        <v>23.6</v>
      </c>
      <c r="AT116" s="4">
        <v>13.2</v>
      </c>
      <c r="AU116" s="4">
        <v>3.8</v>
      </c>
      <c r="AV116" s="4">
        <v>2.2999999999999998</v>
      </c>
      <c r="AW116" s="4">
        <v>3.2</v>
      </c>
    </row>
    <row r="117" spans="1:49" x14ac:dyDescent="0.25">
      <c r="A117">
        <f t="shared" si="13"/>
        <v>2012</v>
      </c>
      <c r="C117" s="4">
        <f t="shared" si="2"/>
        <v>0.5</v>
      </c>
      <c r="D117" s="4">
        <f t="shared" si="3"/>
        <v>0.2</v>
      </c>
      <c r="E117" s="4">
        <f t="shared" si="4"/>
        <v>0.86586792911679578</v>
      </c>
      <c r="F117" s="4">
        <f t="shared" si="5"/>
        <v>18.898218574018486</v>
      </c>
      <c r="G117" s="4">
        <f t="shared" si="6"/>
        <v>35.799999999999997</v>
      </c>
      <c r="H117" s="4">
        <f t="shared" si="7"/>
        <v>43.8</v>
      </c>
      <c r="I117" s="4">
        <f t="shared" si="8"/>
        <v>63.7</v>
      </c>
      <c r="J117" s="4">
        <f t="shared" si="9"/>
        <v>56</v>
      </c>
      <c r="K117" s="4">
        <f t="shared" si="10"/>
        <v>34</v>
      </c>
      <c r="L117" s="4">
        <f t="shared" si="11"/>
        <v>29.400000000000002</v>
      </c>
      <c r="M117" s="4">
        <f t="shared" si="12"/>
        <v>25.6</v>
      </c>
      <c r="N117" s="72"/>
      <c r="O117" s="4">
        <v>0</v>
      </c>
      <c r="P117" s="4">
        <v>0</v>
      </c>
      <c r="Q117" s="4">
        <v>0.75586792911679579</v>
      </c>
      <c r="R117" s="4">
        <v>11.086861761602661</v>
      </c>
      <c r="S117" s="4">
        <v>14.7</v>
      </c>
      <c r="T117" s="4">
        <v>16.7</v>
      </c>
      <c r="U117" s="4">
        <v>20</v>
      </c>
      <c r="V117" s="4">
        <v>18</v>
      </c>
      <c r="W117" s="4">
        <v>14</v>
      </c>
      <c r="X117" s="4">
        <v>16.8</v>
      </c>
      <c r="Y117" s="4">
        <v>17.8</v>
      </c>
      <c r="Z117" s="72"/>
      <c r="AA117" s="4">
        <v>0</v>
      </c>
      <c r="AB117" s="4">
        <v>0</v>
      </c>
      <c r="AC117" s="4">
        <v>0.01</v>
      </c>
      <c r="AD117" s="4">
        <v>0.41135681241582411</v>
      </c>
      <c r="AE117" s="4">
        <v>2.4</v>
      </c>
      <c r="AF117" s="4">
        <v>7.3</v>
      </c>
      <c r="AG117" s="4">
        <v>20</v>
      </c>
      <c r="AH117" s="4">
        <v>24.1</v>
      </c>
      <c r="AI117" s="4">
        <v>15.8</v>
      </c>
      <c r="AJ117" s="4">
        <v>10.3</v>
      </c>
      <c r="AK117" s="4">
        <v>5</v>
      </c>
      <c r="AL117" s="73"/>
      <c r="AM117" s="4">
        <v>0.5</v>
      </c>
      <c r="AN117" s="4">
        <v>0.2</v>
      </c>
      <c r="AO117" s="4">
        <v>0.1</v>
      </c>
      <c r="AP117" s="4">
        <v>7.4</v>
      </c>
      <c r="AQ117" s="4">
        <v>18.7</v>
      </c>
      <c r="AR117" s="4">
        <v>19.8</v>
      </c>
      <c r="AS117" s="4">
        <v>23.7</v>
      </c>
      <c r="AT117" s="4">
        <v>13.9</v>
      </c>
      <c r="AU117" s="4">
        <v>4.2</v>
      </c>
      <c r="AV117" s="4">
        <v>2.2999999999999998</v>
      </c>
      <c r="AW117" s="4">
        <v>2.8</v>
      </c>
    </row>
    <row r="118" spans="1:49" x14ac:dyDescent="0.25">
      <c r="A118">
        <f t="shared" si="13"/>
        <v>2013</v>
      </c>
      <c r="C118" s="4">
        <f t="shared" si="2"/>
        <v>0.4</v>
      </c>
      <c r="D118" s="4">
        <f t="shared" si="3"/>
        <v>0.2</v>
      </c>
      <c r="E118" s="4">
        <f t="shared" si="4"/>
        <v>1.0682486223356595</v>
      </c>
      <c r="F118" s="4">
        <f t="shared" si="5"/>
        <v>19.059072082920149</v>
      </c>
      <c r="G118" s="4">
        <f t="shared" si="6"/>
        <v>37.1</v>
      </c>
      <c r="H118" s="4">
        <f t="shared" si="7"/>
        <v>44.9</v>
      </c>
      <c r="I118" s="4">
        <f t="shared" si="8"/>
        <v>64.3</v>
      </c>
      <c r="J118" s="4">
        <f t="shared" si="9"/>
        <v>59.7</v>
      </c>
      <c r="K118" s="4">
        <f t="shared" si="10"/>
        <v>36.1</v>
      </c>
      <c r="L118" s="4">
        <f t="shared" si="11"/>
        <v>29.700000000000003</v>
      </c>
      <c r="M118" s="4">
        <f t="shared" si="12"/>
        <v>26.5</v>
      </c>
      <c r="N118" s="72"/>
      <c r="O118" s="4">
        <v>0</v>
      </c>
      <c r="P118" s="4">
        <v>0</v>
      </c>
      <c r="Q118" s="4">
        <v>0.95824862233565944</v>
      </c>
      <c r="R118" s="4">
        <v>11.097864555181527</v>
      </c>
      <c r="S118" s="4">
        <v>14.8</v>
      </c>
      <c r="T118" s="4">
        <v>16.2</v>
      </c>
      <c r="U118" s="4">
        <v>19.7</v>
      </c>
      <c r="V118" s="4">
        <v>18.100000000000001</v>
      </c>
      <c r="W118" s="4">
        <v>15</v>
      </c>
      <c r="X118" s="4">
        <v>17.100000000000001</v>
      </c>
      <c r="Y118" s="4">
        <v>18.600000000000001</v>
      </c>
      <c r="Z118" s="72"/>
      <c r="AA118" s="4">
        <v>0</v>
      </c>
      <c r="AB118" s="4">
        <v>0</v>
      </c>
      <c r="AC118" s="4">
        <v>0.01</v>
      </c>
      <c r="AD118" s="4">
        <v>0.36120752773862347</v>
      </c>
      <c r="AE118" s="4">
        <v>2.5</v>
      </c>
      <c r="AF118" s="4">
        <v>7.7</v>
      </c>
      <c r="AG118" s="4">
        <v>20.100000000000001</v>
      </c>
      <c r="AH118" s="4">
        <v>25.3</v>
      </c>
      <c r="AI118" s="4">
        <v>16.600000000000001</v>
      </c>
      <c r="AJ118" s="4">
        <v>10.3</v>
      </c>
      <c r="AK118" s="4">
        <v>4.9000000000000004</v>
      </c>
      <c r="AL118" s="73"/>
      <c r="AM118" s="4">
        <v>0.4</v>
      </c>
      <c r="AN118" s="4">
        <v>0.2</v>
      </c>
      <c r="AO118" s="4">
        <v>0.1</v>
      </c>
      <c r="AP118" s="4">
        <v>7.6</v>
      </c>
      <c r="AQ118" s="4">
        <v>19.8</v>
      </c>
      <c r="AR118" s="4">
        <v>21</v>
      </c>
      <c r="AS118" s="4">
        <v>24.5</v>
      </c>
      <c r="AT118" s="4">
        <v>16.3</v>
      </c>
      <c r="AU118" s="4">
        <v>4.5</v>
      </c>
      <c r="AV118" s="4">
        <v>2.2999999999999998</v>
      </c>
      <c r="AW118" s="4">
        <v>3</v>
      </c>
    </row>
    <row r="119" spans="1:49" x14ac:dyDescent="0.25">
      <c r="A119">
        <f t="shared" si="13"/>
        <v>2014</v>
      </c>
      <c r="C119" s="4">
        <f t="shared" si="2"/>
        <v>0.5</v>
      </c>
      <c r="D119" s="4">
        <f t="shared" si="3"/>
        <v>0.2</v>
      </c>
      <c r="E119" s="4">
        <f t="shared" si="4"/>
        <v>1.0490601147743861</v>
      </c>
      <c r="F119" s="4">
        <f t="shared" si="5"/>
        <v>19.999504039001927</v>
      </c>
      <c r="G119" s="4">
        <f t="shared" si="6"/>
        <v>39.700000000000003</v>
      </c>
      <c r="H119" s="4">
        <f t="shared" si="7"/>
        <v>47.3</v>
      </c>
      <c r="I119" s="4">
        <f t="shared" si="8"/>
        <v>66</v>
      </c>
      <c r="J119" s="4">
        <f t="shared" si="9"/>
        <v>63.2</v>
      </c>
      <c r="K119" s="4">
        <f t="shared" si="10"/>
        <v>38.300000000000004</v>
      </c>
      <c r="L119" s="4">
        <f t="shared" si="11"/>
        <v>30.3</v>
      </c>
      <c r="M119" s="4">
        <f t="shared" si="12"/>
        <v>27.7</v>
      </c>
      <c r="N119" s="72"/>
      <c r="O119" s="4">
        <v>0</v>
      </c>
      <c r="P119" s="4">
        <v>0</v>
      </c>
      <c r="Q119" s="4">
        <v>1.0390601147743861</v>
      </c>
      <c r="R119" s="4">
        <v>11.573489578322748</v>
      </c>
      <c r="S119" s="4">
        <v>15.1</v>
      </c>
      <c r="T119" s="4">
        <v>16.600000000000001</v>
      </c>
      <c r="U119" s="4">
        <v>20.2</v>
      </c>
      <c r="V119" s="4">
        <v>18.8</v>
      </c>
      <c r="W119" s="4">
        <v>15.6</v>
      </c>
      <c r="X119" s="4">
        <v>17.5</v>
      </c>
      <c r="Y119" s="4">
        <v>19.3</v>
      </c>
      <c r="Z119" s="72"/>
      <c r="AA119" s="4">
        <v>0.1</v>
      </c>
      <c r="AB119" s="4">
        <v>0</v>
      </c>
      <c r="AC119" s="4">
        <v>0.01</v>
      </c>
      <c r="AD119" s="4">
        <v>0.32601446067917927</v>
      </c>
      <c r="AE119" s="4">
        <v>2.8</v>
      </c>
      <c r="AF119" s="4">
        <v>8</v>
      </c>
      <c r="AG119" s="4">
        <v>20.399999999999999</v>
      </c>
      <c r="AH119" s="4">
        <v>26.8</v>
      </c>
      <c r="AI119" s="4">
        <v>17.600000000000001</v>
      </c>
      <c r="AJ119" s="4">
        <v>10.5</v>
      </c>
      <c r="AK119" s="4">
        <v>5.6</v>
      </c>
      <c r="AL119" s="73"/>
      <c r="AM119" s="4">
        <v>0.4</v>
      </c>
      <c r="AN119" s="4">
        <v>0.2</v>
      </c>
      <c r="AO119" s="4">
        <v>0</v>
      </c>
      <c r="AP119" s="4">
        <v>8.1</v>
      </c>
      <c r="AQ119" s="4">
        <v>21.8</v>
      </c>
      <c r="AR119" s="4">
        <v>22.7</v>
      </c>
      <c r="AS119" s="4">
        <v>25.4</v>
      </c>
      <c r="AT119" s="4">
        <v>17.600000000000001</v>
      </c>
      <c r="AU119" s="4">
        <v>5.0999999999999996</v>
      </c>
      <c r="AV119" s="4">
        <v>2.2999999999999998</v>
      </c>
      <c r="AW119" s="4">
        <v>2.8</v>
      </c>
    </row>
    <row r="120" spans="1:49" x14ac:dyDescent="0.25">
      <c r="A120">
        <f t="shared" si="13"/>
        <v>2015</v>
      </c>
      <c r="C120" s="4">
        <f t="shared" si="2"/>
        <v>0.5</v>
      </c>
      <c r="D120" s="4">
        <f t="shared" si="3"/>
        <v>0.3</v>
      </c>
      <c r="E120" s="4">
        <f t="shared" si="4"/>
        <v>1.1146338187571507</v>
      </c>
      <c r="F120" s="4">
        <f t="shared" si="5"/>
        <v>21.945317121940274</v>
      </c>
      <c r="G120" s="4">
        <f t="shared" si="6"/>
        <v>44.8</v>
      </c>
      <c r="H120" s="4">
        <f t="shared" si="7"/>
        <v>52.3</v>
      </c>
      <c r="I120" s="4">
        <f t="shared" si="8"/>
        <v>69.099999999999994</v>
      </c>
      <c r="J120" s="4">
        <f t="shared" si="9"/>
        <v>66.199999999999989</v>
      </c>
      <c r="K120" s="4">
        <f t="shared" si="10"/>
        <v>39.9</v>
      </c>
      <c r="L120" s="4">
        <f t="shared" si="11"/>
        <v>31.499999999999996</v>
      </c>
      <c r="M120" s="4">
        <f t="shared" si="12"/>
        <v>28</v>
      </c>
      <c r="N120" s="72"/>
      <c r="O120" s="4">
        <v>0</v>
      </c>
      <c r="P120" s="4">
        <v>0</v>
      </c>
      <c r="Q120" s="4">
        <v>1.0046338187571506</v>
      </c>
      <c r="R120" s="4">
        <v>12.52274436889291</v>
      </c>
      <c r="S120" s="4">
        <v>15.7</v>
      </c>
      <c r="T120" s="4">
        <v>17.100000000000001</v>
      </c>
      <c r="U120" s="4">
        <v>20.3</v>
      </c>
      <c r="V120" s="4">
        <v>18.899999999999999</v>
      </c>
      <c r="W120" s="4">
        <v>15.2</v>
      </c>
      <c r="X120" s="4">
        <v>17.899999999999999</v>
      </c>
      <c r="Y120" s="4">
        <v>19.399999999999999</v>
      </c>
      <c r="Z120" s="72"/>
      <c r="AA120" s="4">
        <v>0</v>
      </c>
      <c r="AB120" s="4">
        <v>0</v>
      </c>
      <c r="AC120" s="4">
        <v>0.01</v>
      </c>
      <c r="AD120" s="4">
        <v>0.3225727530473641</v>
      </c>
      <c r="AE120" s="4">
        <v>3.2</v>
      </c>
      <c r="AF120" s="4">
        <v>8.6999999999999993</v>
      </c>
      <c r="AG120" s="4">
        <v>21.5</v>
      </c>
      <c r="AH120" s="4">
        <v>28.2</v>
      </c>
      <c r="AI120" s="4">
        <v>19.100000000000001</v>
      </c>
      <c r="AJ120" s="4">
        <v>11.2</v>
      </c>
      <c r="AK120" s="4">
        <v>5.8</v>
      </c>
      <c r="AL120" s="73"/>
      <c r="AM120" s="4">
        <v>0.5</v>
      </c>
      <c r="AN120" s="4">
        <v>0.3</v>
      </c>
      <c r="AO120" s="4">
        <v>0.1</v>
      </c>
      <c r="AP120" s="4">
        <v>9.1</v>
      </c>
      <c r="AQ120" s="4">
        <v>25.9</v>
      </c>
      <c r="AR120" s="4">
        <v>26.5</v>
      </c>
      <c r="AS120" s="4">
        <v>27.3</v>
      </c>
      <c r="AT120" s="4">
        <v>19.100000000000001</v>
      </c>
      <c r="AU120" s="4">
        <v>5.6</v>
      </c>
      <c r="AV120" s="4">
        <v>2.4</v>
      </c>
      <c r="AW120" s="4">
        <v>2.8</v>
      </c>
    </row>
    <row r="121" spans="1:49" x14ac:dyDescent="0.25">
      <c r="A121">
        <f t="shared" si="13"/>
        <v>2016</v>
      </c>
      <c r="C121" s="4">
        <f t="shared" si="2"/>
        <v>0.6</v>
      </c>
      <c r="D121" s="4">
        <f t="shared" si="3"/>
        <v>0.2</v>
      </c>
      <c r="E121" s="4">
        <f t="shared" si="4"/>
        <v>1.1892234814083171</v>
      </c>
      <c r="F121" s="4">
        <f t="shared" si="5"/>
        <v>25.304030292835257</v>
      </c>
      <c r="G121" s="4">
        <f t="shared" si="6"/>
        <v>53.7</v>
      </c>
      <c r="H121" s="4">
        <f t="shared" si="7"/>
        <v>60</v>
      </c>
      <c r="I121" s="4">
        <f t="shared" si="8"/>
        <v>73.199999999999989</v>
      </c>
      <c r="J121" s="4">
        <f t="shared" si="9"/>
        <v>71.7</v>
      </c>
      <c r="K121" s="4">
        <f t="shared" si="10"/>
        <v>42.2</v>
      </c>
      <c r="L121" s="4">
        <f t="shared" si="11"/>
        <v>32.200000000000003</v>
      </c>
      <c r="M121" s="4">
        <f t="shared" si="12"/>
        <v>28</v>
      </c>
      <c r="N121" s="72"/>
      <c r="O121" s="4">
        <v>0</v>
      </c>
      <c r="P121" s="4">
        <v>0</v>
      </c>
      <c r="Q121" s="4">
        <v>1.079223481408317</v>
      </c>
      <c r="R121" s="4">
        <v>13.152987632307553</v>
      </c>
      <c r="S121" s="4">
        <v>16.5</v>
      </c>
      <c r="T121" s="4">
        <v>17.399999999999999</v>
      </c>
      <c r="U121" s="4">
        <v>19.7</v>
      </c>
      <c r="V121" s="4">
        <v>18.7</v>
      </c>
      <c r="W121" s="4">
        <v>15.4</v>
      </c>
      <c r="X121" s="4">
        <v>18.2</v>
      </c>
      <c r="Y121" s="4">
        <v>19</v>
      </c>
      <c r="Z121" s="72"/>
      <c r="AA121" s="4">
        <v>0.1</v>
      </c>
      <c r="AB121" s="4">
        <v>0</v>
      </c>
      <c r="AC121" s="4">
        <v>0.01</v>
      </c>
      <c r="AD121" s="4">
        <v>0.35104266052770555</v>
      </c>
      <c r="AE121" s="4">
        <v>3.5</v>
      </c>
      <c r="AF121" s="4">
        <v>9.1999999999999993</v>
      </c>
      <c r="AG121" s="4">
        <v>21.4</v>
      </c>
      <c r="AH121" s="4">
        <v>29.7</v>
      </c>
      <c r="AI121" s="4">
        <v>20.3</v>
      </c>
      <c r="AJ121" s="4">
        <v>11.8</v>
      </c>
      <c r="AK121" s="4">
        <v>6.3</v>
      </c>
      <c r="AL121" s="73"/>
      <c r="AM121" s="4">
        <v>0.5</v>
      </c>
      <c r="AN121" s="4">
        <v>0.2</v>
      </c>
      <c r="AO121" s="4">
        <v>0.1</v>
      </c>
      <c r="AP121" s="4">
        <v>11.8</v>
      </c>
      <c r="AQ121" s="4">
        <v>33.700000000000003</v>
      </c>
      <c r="AR121" s="4">
        <v>33.4</v>
      </c>
      <c r="AS121" s="4">
        <v>32.1</v>
      </c>
      <c r="AT121" s="4">
        <v>23.3</v>
      </c>
      <c r="AU121" s="4">
        <v>6.5</v>
      </c>
      <c r="AV121" s="4">
        <v>2.2000000000000002</v>
      </c>
      <c r="AW121" s="4">
        <v>2.7</v>
      </c>
    </row>
    <row r="122" spans="1:49" s="46" customFormat="1" x14ac:dyDescent="0.25">
      <c r="A122" s="54">
        <v>2017</v>
      </c>
      <c r="B122" s="27"/>
      <c r="C122" s="28">
        <f t="shared" si="2"/>
        <v>0.6</v>
      </c>
      <c r="D122" s="28">
        <f t="shared" si="3"/>
        <v>0.2</v>
      </c>
      <c r="E122" s="28">
        <f t="shared" si="4"/>
        <v>1.4000000000000001</v>
      </c>
      <c r="F122" s="28">
        <f t="shared" si="5"/>
        <v>26.700000000000003</v>
      </c>
      <c r="G122" s="28">
        <f t="shared" si="6"/>
        <v>58.3</v>
      </c>
      <c r="H122" s="28">
        <f t="shared" si="7"/>
        <v>64.699999999999989</v>
      </c>
      <c r="I122" s="28">
        <f t="shared" si="8"/>
        <v>77.400000000000006</v>
      </c>
      <c r="J122" s="28">
        <f t="shared" si="9"/>
        <v>75.300000000000011</v>
      </c>
      <c r="K122" s="28">
        <f t="shared" si="10"/>
        <v>44.1</v>
      </c>
      <c r="L122" s="28">
        <f t="shared" si="11"/>
        <v>32.1</v>
      </c>
      <c r="M122" s="28">
        <f t="shared" si="12"/>
        <v>29.3</v>
      </c>
      <c r="N122" s="74"/>
      <c r="O122" s="28">
        <v>0</v>
      </c>
      <c r="P122" s="28">
        <v>0</v>
      </c>
      <c r="Q122" s="28">
        <v>1.3</v>
      </c>
      <c r="R122" s="28">
        <v>14.5</v>
      </c>
      <c r="S122" s="28">
        <v>17.5</v>
      </c>
      <c r="T122" s="28">
        <v>17.899999999999999</v>
      </c>
      <c r="U122" s="28">
        <v>20.2</v>
      </c>
      <c r="V122" s="28">
        <v>19</v>
      </c>
      <c r="W122" s="28">
        <v>15.6</v>
      </c>
      <c r="X122" s="28">
        <v>18</v>
      </c>
      <c r="Y122" s="28">
        <v>20.100000000000001</v>
      </c>
      <c r="Z122" s="74"/>
      <c r="AA122" s="28">
        <v>0</v>
      </c>
      <c r="AB122" s="28">
        <v>0</v>
      </c>
      <c r="AC122" s="28">
        <v>0</v>
      </c>
      <c r="AD122" s="28">
        <v>0.3</v>
      </c>
      <c r="AE122" s="28">
        <v>3.4</v>
      </c>
      <c r="AF122" s="28">
        <v>9.4</v>
      </c>
      <c r="AG122" s="28">
        <v>21.8</v>
      </c>
      <c r="AH122" s="28">
        <v>30.2</v>
      </c>
      <c r="AI122" s="28">
        <v>20.9</v>
      </c>
      <c r="AJ122" s="28">
        <v>11.7</v>
      </c>
      <c r="AK122" s="28">
        <v>6.4</v>
      </c>
      <c r="AL122" s="75"/>
      <c r="AM122" s="28">
        <v>0.6</v>
      </c>
      <c r="AN122" s="28">
        <v>0.2</v>
      </c>
      <c r="AO122" s="28">
        <v>0.1</v>
      </c>
      <c r="AP122" s="28">
        <v>11.9</v>
      </c>
      <c r="AQ122" s="28">
        <v>37.4</v>
      </c>
      <c r="AR122" s="28">
        <v>37.4</v>
      </c>
      <c r="AS122" s="28">
        <v>35.4</v>
      </c>
      <c r="AT122" s="28">
        <v>26.1</v>
      </c>
      <c r="AU122" s="28">
        <v>7.6</v>
      </c>
      <c r="AV122" s="28">
        <v>2.4</v>
      </c>
      <c r="AW122" s="28">
        <v>2.8</v>
      </c>
    </row>
    <row r="123" spans="1:49" s="46" customFormat="1" x14ac:dyDescent="0.25">
      <c r="A123" t="s">
        <v>185</v>
      </c>
      <c r="C123" s="47"/>
      <c r="D123" s="48"/>
      <c r="E123" s="48"/>
      <c r="F123" s="48"/>
      <c r="G123" s="48"/>
      <c r="H123" s="48"/>
      <c r="I123" s="48"/>
      <c r="J123" s="49"/>
      <c r="K123" s="48"/>
      <c r="L123" s="48"/>
      <c r="M123" s="48"/>
      <c r="N123" s="48"/>
      <c r="O123" s="47"/>
      <c r="P123" s="48"/>
      <c r="Q123" s="48"/>
      <c r="R123" s="48"/>
      <c r="S123" s="48"/>
      <c r="T123" s="48"/>
      <c r="U123" s="48"/>
      <c r="V123" s="49"/>
      <c r="W123" s="48"/>
      <c r="X123" s="48"/>
      <c r="Y123" s="48"/>
      <c r="Z123" s="48"/>
      <c r="AA123" s="47"/>
      <c r="AB123" s="48"/>
      <c r="AC123" s="48"/>
      <c r="AD123" s="48"/>
      <c r="AE123" s="48"/>
      <c r="AF123" s="48"/>
      <c r="AG123" s="48"/>
      <c r="AH123" s="49"/>
      <c r="AI123" s="48"/>
      <c r="AJ123" s="48"/>
      <c r="AK123" s="48"/>
      <c r="AL123" s="48"/>
      <c r="AM123" s="19"/>
      <c r="AN123" s="48"/>
      <c r="AO123" s="48"/>
      <c r="AP123" s="48"/>
      <c r="AQ123" s="48"/>
      <c r="AR123" s="48"/>
      <c r="AS123" s="48"/>
      <c r="AT123" s="49"/>
      <c r="AU123" s="48"/>
      <c r="AV123" s="48"/>
      <c r="AW123" s="48"/>
    </row>
    <row r="124" spans="1:49" x14ac:dyDescent="0.25">
      <c r="A124" s="25"/>
      <c r="AM124" s="5"/>
    </row>
    <row r="125" spans="1:49" x14ac:dyDescent="0.25">
      <c r="A125" s="35"/>
    </row>
  </sheetData>
  <mergeCells count="4">
    <mergeCell ref="AM3:AW3"/>
    <mergeCell ref="O3:Y3"/>
    <mergeCell ref="AA3:AK3"/>
    <mergeCell ref="C3:M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workbookViewId="0">
      <pane xSplit="1" ySplit="4" topLeftCell="B5" activePane="bottomRight" state="frozen"/>
      <selection pane="topRight" activeCell="B1" sqref="B1"/>
      <selection pane="bottomLeft" activeCell="A4" sqref="A4"/>
      <selection pane="bottomRight" activeCell="K60" sqref="K60"/>
    </sheetView>
  </sheetViews>
  <sheetFormatPr defaultColWidth="10.28515625" defaultRowHeight="15" x14ac:dyDescent="0.25"/>
  <cols>
    <col min="2" max="2" width="3.28515625" customWidth="1"/>
    <col min="5" max="5" width="3.28515625" customWidth="1"/>
    <col min="8" max="8" width="3.28515625" customWidth="1"/>
    <col min="10" max="10" width="10.28515625" customWidth="1"/>
    <col min="11" max="11" width="3.28515625" customWidth="1"/>
    <col min="12" max="13" width="10.28515625" customWidth="1"/>
    <col min="14" max="14" width="6" customWidth="1"/>
    <col min="17" max="17" width="3.28515625" customWidth="1"/>
    <col min="20" max="20" width="3.28515625" customWidth="1"/>
    <col min="22" max="22" width="10.28515625" customWidth="1"/>
    <col min="23" max="23" width="3.28515625" customWidth="1"/>
    <col min="24" max="25" width="10.28515625" customWidth="1"/>
  </cols>
  <sheetData>
    <row r="2" spans="1:25" x14ac:dyDescent="0.25">
      <c r="A2" s="21"/>
      <c r="C2" s="80" t="s">
        <v>67</v>
      </c>
      <c r="D2" s="112"/>
      <c r="E2" s="112"/>
      <c r="F2" s="112"/>
      <c r="G2" s="112"/>
      <c r="H2" s="112"/>
      <c r="I2" s="112"/>
      <c r="J2" s="112"/>
      <c r="K2" s="3"/>
      <c r="L2" s="3"/>
      <c r="M2" s="3"/>
      <c r="N2" s="52"/>
      <c r="O2" s="83" t="s">
        <v>25</v>
      </c>
      <c r="P2" s="112"/>
      <c r="Q2" s="112"/>
      <c r="R2" s="112"/>
      <c r="S2" s="112"/>
      <c r="T2" s="112"/>
      <c r="U2" s="112"/>
      <c r="V2" s="112"/>
      <c r="W2" s="3"/>
      <c r="X2" s="3"/>
      <c r="Y2" s="3"/>
    </row>
    <row r="3" spans="1:25" ht="14.25" customHeight="1" x14ac:dyDescent="0.25">
      <c r="C3" s="139" t="s">
        <v>24</v>
      </c>
      <c r="D3" s="140"/>
      <c r="E3" s="66"/>
      <c r="F3" s="138" t="s">
        <v>1</v>
      </c>
      <c r="G3" s="131"/>
      <c r="H3" s="66"/>
      <c r="I3" s="138" t="s">
        <v>72</v>
      </c>
      <c r="J3" s="138"/>
      <c r="K3" s="66"/>
      <c r="L3" s="138" t="s">
        <v>184</v>
      </c>
      <c r="M3" s="138"/>
      <c r="N3" s="113"/>
      <c r="O3" s="139" t="s">
        <v>24</v>
      </c>
      <c r="P3" s="140"/>
      <c r="Q3" s="66"/>
      <c r="R3" s="138" t="s">
        <v>1</v>
      </c>
      <c r="S3" s="131"/>
      <c r="T3" s="61"/>
      <c r="U3" s="138" t="s">
        <v>72</v>
      </c>
      <c r="V3" s="138"/>
      <c r="W3" s="61"/>
      <c r="X3" s="138" t="s">
        <v>184</v>
      </c>
      <c r="Y3" s="138"/>
    </row>
    <row r="4" spans="1:25" x14ac:dyDescent="0.25">
      <c r="A4" s="59" t="s">
        <v>0</v>
      </c>
      <c r="B4" s="59"/>
      <c r="C4" s="66" t="s">
        <v>11</v>
      </c>
      <c r="D4" s="66" t="s">
        <v>12</v>
      </c>
      <c r="E4" s="66"/>
      <c r="F4" s="66" t="s">
        <v>11</v>
      </c>
      <c r="G4" s="66" t="s">
        <v>12</v>
      </c>
      <c r="H4" s="66"/>
      <c r="I4" s="66" t="s">
        <v>11</v>
      </c>
      <c r="J4" s="66" t="s">
        <v>12</v>
      </c>
      <c r="K4" s="66"/>
      <c r="L4" s="66" t="s">
        <v>11</v>
      </c>
      <c r="M4" s="66" t="s">
        <v>12</v>
      </c>
      <c r="N4" s="64"/>
      <c r="O4" s="64" t="s">
        <v>11</v>
      </c>
      <c r="P4" s="64" t="s">
        <v>12</v>
      </c>
      <c r="Q4" s="64"/>
      <c r="R4" s="59" t="s">
        <v>11</v>
      </c>
      <c r="S4" s="59" t="s">
        <v>12</v>
      </c>
      <c r="T4" s="59"/>
      <c r="U4" s="59" t="s">
        <v>11</v>
      </c>
      <c r="V4" s="59" t="s">
        <v>12</v>
      </c>
      <c r="W4" s="59"/>
      <c r="X4" s="59" t="s">
        <v>11</v>
      </c>
      <c r="Y4" s="59" t="s">
        <v>12</v>
      </c>
    </row>
    <row r="5" spans="1:25" x14ac:dyDescent="0.25">
      <c r="A5">
        <v>1900</v>
      </c>
      <c r="C5" s="20"/>
      <c r="D5" s="20"/>
      <c r="E5" s="5"/>
      <c r="F5" s="20">
        <v>15.7</v>
      </c>
      <c r="G5" s="20">
        <v>4.7</v>
      </c>
      <c r="H5" s="5"/>
      <c r="I5" s="5"/>
      <c r="J5" s="5"/>
      <c r="K5" s="5"/>
      <c r="L5" s="5"/>
      <c r="M5" s="5"/>
      <c r="N5" s="5"/>
      <c r="O5" s="20"/>
      <c r="P5" s="20"/>
      <c r="Q5" s="5"/>
      <c r="R5" s="5">
        <v>21.3</v>
      </c>
      <c r="S5" s="5">
        <v>5.2</v>
      </c>
      <c r="T5" s="5"/>
      <c r="U5" s="5"/>
      <c r="V5" s="5"/>
      <c r="W5" s="5"/>
      <c r="X5" s="5"/>
      <c r="Y5" s="5"/>
    </row>
    <row r="6" spans="1:25" x14ac:dyDescent="0.25">
      <c r="A6">
        <f t="shared" ref="A6:A69" si="0">A5+1</f>
        <v>1901</v>
      </c>
      <c r="C6" s="20"/>
      <c r="D6" s="20"/>
      <c r="E6" s="5"/>
      <c r="F6" s="20">
        <v>15.5</v>
      </c>
      <c r="G6" s="20">
        <v>5.3</v>
      </c>
      <c r="H6" s="5"/>
      <c r="I6" s="5"/>
      <c r="J6" s="5"/>
      <c r="K6" s="5"/>
      <c r="L6" s="5"/>
      <c r="M6" s="5"/>
      <c r="N6" s="5"/>
      <c r="O6" s="20"/>
      <c r="P6" s="20"/>
      <c r="Q6" s="5"/>
      <c r="R6" s="5">
        <v>20.7</v>
      </c>
      <c r="S6" s="5">
        <v>6</v>
      </c>
      <c r="T6" s="5"/>
      <c r="U6" s="5"/>
      <c r="V6" s="5"/>
      <c r="W6" s="5"/>
      <c r="X6" s="5"/>
      <c r="Y6" s="5"/>
    </row>
    <row r="7" spans="1:25" x14ac:dyDescent="0.25">
      <c r="A7">
        <f t="shared" si="0"/>
        <v>1902</v>
      </c>
      <c r="C7" s="20"/>
      <c r="D7" s="20"/>
      <c r="E7" s="5"/>
      <c r="F7" s="20">
        <v>15.4</v>
      </c>
      <c r="G7" s="20">
        <v>5.2</v>
      </c>
      <c r="H7" s="5"/>
      <c r="I7" s="5"/>
      <c r="J7" s="5"/>
      <c r="K7" s="5"/>
      <c r="L7" s="5"/>
      <c r="M7" s="5"/>
      <c r="N7" s="5"/>
      <c r="O7" s="20"/>
      <c r="P7" s="20"/>
      <c r="Q7" s="5"/>
      <c r="R7" s="5">
        <v>21.1</v>
      </c>
      <c r="S7" s="5">
        <v>6</v>
      </c>
      <c r="T7" s="5"/>
      <c r="U7" s="5"/>
      <c r="V7" s="5"/>
      <c r="W7" s="5"/>
      <c r="X7" s="5"/>
      <c r="Y7" s="5"/>
    </row>
    <row r="8" spans="1:25" x14ac:dyDescent="0.25">
      <c r="A8">
        <f t="shared" si="0"/>
        <v>1903</v>
      </c>
      <c r="C8" s="20"/>
      <c r="D8" s="20"/>
      <c r="E8" s="5"/>
      <c r="F8" s="20">
        <v>17.2</v>
      </c>
      <c r="G8" s="20">
        <v>5.4</v>
      </c>
      <c r="H8" s="5"/>
      <c r="I8" s="5"/>
      <c r="J8" s="5"/>
      <c r="K8" s="5"/>
      <c r="L8" s="5"/>
      <c r="M8" s="5"/>
      <c r="N8" s="5"/>
      <c r="O8" s="20"/>
      <c r="P8" s="20"/>
      <c r="Q8" s="5"/>
      <c r="R8" s="5">
        <v>22.5</v>
      </c>
      <c r="S8" s="5">
        <v>6.1</v>
      </c>
      <c r="T8" s="5"/>
      <c r="U8" s="5"/>
      <c r="V8" s="5"/>
      <c r="W8" s="5"/>
      <c r="X8" s="5"/>
      <c r="Y8" s="5"/>
    </row>
    <row r="9" spans="1:25" x14ac:dyDescent="0.25">
      <c r="A9">
        <f t="shared" si="0"/>
        <v>1904</v>
      </c>
      <c r="C9" s="20"/>
      <c r="D9" s="20"/>
      <c r="E9" s="5"/>
      <c r="F9" s="20">
        <v>18.5</v>
      </c>
      <c r="G9" s="20">
        <v>6</v>
      </c>
      <c r="H9" s="5"/>
      <c r="I9" s="5"/>
      <c r="J9" s="5"/>
      <c r="K9" s="5"/>
      <c r="L9" s="5"/>
      <c r="M9" s="5"/>
      <c r="N9" s="5"/>
      <c r="O9" s="20"/>
      <c r="P9" s="20"/>
      <c r="Q9" s="5"/>
      <c r="R9" s="5">
        <v>24.3</v>
      </c>
      <c r="S9" s="5">
        <v>6.6</v>
      </c>
      <c r="T9" s="5"/>
      <c r="U9" s="5"/>
      <c r="V9" s="5"/>
      <c r="W9" s="5"/>
      <c r="X9" s="5"/>
      <c r="Y9" s="5"/>
    </row>
    <row r="10" spans="1:25" x14ac:dyDescent="0.25">
      <c r="A10">
        <f t="shared" si="0"/>
        <v>1905</v>
      </c>
      <c r="C10" s="20"/>
      <c r="D10" s="20"/>
      <c r="E10" s="5"/>
      <c r="F10" s="20">
        <v>20.2</v>
      </c>
      <c r="G10" s="20">
        <v>6.8</v>
      </c>
      <c r="H10" s="5"/>
      <c r="I10" s="5"/>
      <c r="J10" s="5"/>
      <c r="K10" s="5"/>
      <c r="L10" s="5"/>
      <c r="M10" s="5"/>
      <c r="N10" s="5"/>
      <c r="O10" s="20"/>
      <c r="P10" s="20"/>
      <c r="Q10" s="5"/>
      <c r="R10" s="5">
        <v>27.6</v>
      </c>
      <c r="S10" s="5">
        <v>7.7</v>
      </c>
      <c r="T10" s="5"/>
      <c r="U10" s="5"/>
      <c r="V10" s="5"/>
      <c r="W10" s="5"/>
      <c r="X10" s="5"/>
      <c r="Y10" s="5"/>
    </row>
    <row r="11" spans="1:25" x14ac:dyDescent="0.25">
      <c r="A11">
        <f t="shared" si="0"/>
        <v>1906</v>
      </c>
      <c r="C11" s="20"/>
      <c r="D11" s="20"/>
      <c r="E11" s="5"/>
      <c r="F11" s="20">
        <v>19.600000000000001</v>
      </c>
      <c r="G11" s="20">
        <v>5.8</v>
      </c>
      <c r="H11" s="5"/>
      <c r="I11" s="5"/>
      <c r="J11" s="5"/>
      <c r="K11" s="5"/>
      <c r="L11" s="5"/>
      <c r="M11" s="5"/>
      <c r="N11" s="5"/>
      <c r="O11" s="20"/>
      <c r="P11" s="20"/>
      <c r="Q11" s="5"/>
      <c r="R11" s="5">
        <v>26.1</v>
      </c>
      <c r="S11" s="5">
        <v>6.6</v>
      </c>
      <c r="T11" s="5"/>
      <c r="U11" s="5"/>
      <c r="V11" s="5"/>
      <c r="W11" s="5"/>
      <c r="X11" s="5"/>
      <c r="Y11" s="5"/>
    </row>
    <row r="12" spans="1:25" x14ac:dyDescent="0.25">
      <c r="A12">
        <f t="shared" si="0"/>
        <v>1907</v>
      </c>
      <c r="C12" s="20"/>
      <c r="D12" s="20"/>
      <c r="E12" s="5"/>
      <c r="F12" s="20">
        <v>21.9</v>
      </c>
      <c r="G12" s="20">
        <v>6.9</v>
      </c>
      <c r="H12" s="5"/>
      <c r="I12" s="5"/>
      <c r="J12" s="5"/>
      <c r="K12" s="5"/>
      <c r="L12" s="5"/>
      <c r="M12" s="5"/>
      <c r="N12" s="5"/>
      <c r="O12" s="20"/>
      <c r="P12" s="20"/>
      <c r="Q12" s="5"/>
      <c r="R12" s="5">
        <v>28.5</v>
      </c>
      <c r="S12" s="5">
        <v>7.7</v>
      </c>
      <c r="T12" s="5"/>
      <c r="U12" s="5"/>
      <c r="V12" s="5"/>
      <c r="W12" s="5"/>
      <c r="X12" s="5"/>
      <c r="Y12" s="5"/>
    </row>
    <row r="13" spans="1:25" x14ac:dyDescent="0.25">
      <c r="A13">
        <f t="shared" si="0"/>
        <v>1908</v>
      </c>
      <c r="C13" s="20"/>
      <c r="D13" s="20"/>
      <c r="E13" s="5"/>
      <c r="F13" s="20">
        <v>25.5</v>
      </c>
      <c r="G13" s="20">
        <v>7.8</v>
      </c>
      <c r="H13" s="5"/>
      <c r="I13" s="5"/>
      <c r="J13" s="5"/>
      <c r="K13" s="5"/>
      <c r="L13" s="5"/>
      <c r="M13" s="5"/>
      <c r="N13" s="5"/>
      <c r="O13" s="20"/>
      <c r="P13" s="20"/>
      <c r="Q13" s="5"/>
      <c r="R13" s="5">
        <v>32.799999999999997</v>
      </c>
      <c r="S13" s="5">
        <v>8.9</v>
      </c>
      <c r="T13" s="5"/>
      <c r="U13" s="5"/>
      <c r="V13" s="5"/>
      <c r="W13" s="5"/>
      <c r="X13" s="5"/>
      <c r="Y13" s="5"/>
    </row>
    <row r="14" spans="1:25" x14ac:dyDescent="0.25">
      <c r="A14" s="3">
        <f t="shared" si="0"/>
        <v>1909</v>
      </c>
      <c r="B14" s="10"/>
      <c r="C14" s="20"/>
      <c r="D14" s="20"/>
      <c r="E14" s="5"/>
      <c r="F14" s="20">
        <v>24.2</v>
      </c>
      <c r="G14" s="20">
        <v>7.3</v>
      </c>
      <c r="H14" s="5"/>
      <c r="I14" s="5"/>
      <c r="J14" s="5"/>
      <c r="K14" s="5"/>
      <c r="L14" s="5"/>
      <c r="M14" s="5"/>
      <c r="N14" s="5"/>
      <c r="O14" s="20"/>
      <c r="P14" s="20"/>
      <c r="Q14" s="5"/>
      <c r="R14" s="5">
        <v>31.4</v>
      </c>
      <c r="S14" s="5">
        <v>8.1999999999999993</v>
      </c>
      <c r="T14" s="5"/>
      <c r="U14" s="5"/>
      <c r="V14" s="5"/>
      <c r="W14" s="5"/>
      <c r="X14" s="5"/>
      <c r="Y14" s="5"/>
    </row>
    <row r="15" spans="1:25" x14ac:dyDescent="0.25">
      <c r="A15">
        <f t="shared" si="0"/>
        <v>1910</v>
      </c>
      <c r="C15" s="20"/>
      <c r="D15" s="20"/>
      <c r="E15" s="5"/>
      <c r="F15" s="20">
        <v>23</v>
      </c>
      <c r="G15" s="20">
        <v>7.2</v>
      </c>
      <c r="H15" s="5"/>
      <c r="I15" s="5"/>
      <c r="J15" s="5"/>
      <c r="K15" s="5"/>
      <c r="L15" s="5"/>
      <c r="M15" s="5"/>
      <c r="N15" s="5"/>
      <c r="O15" s="20"/>
      <c r="P15" s="20"/>
      <c r="Q15" s="5"/>
      <c r="R15" s="5">
        <v>30</v>
      </c>
      <c r="S15" s="5">
        <v>8.3000000000000007</v>
      </c>
      <c r="T15" s="5"/>
      <c r="U15" s="5"/>
      <c r="V15" s="5"/>
      <c r="W15" s="5"/>
      <c r="X15" s="5"/>
      <c r="Y15" s="5"/>
    </row>
    <row r="16" spans="1:25" x14ac:dyDescent="0.25">
      <c r="A16">
        <f t="shared" si="0"/>
        <v>1911</v>
      </c>
      <c r="C16" s="20"/>
      <c r="D16" s="20"/>
      <c r="E16" s="5"/>
      <c r="F16" s="20">
        <v>23.9</v>
      </c>
      <c r="G16" s="20">
        <v>7.5</v>
      </c>
      <c r="H16" s="5"/>
      <c r="I16" s="5"/>
      <c r="J16" s="5"/>
      <c r="K16" s="5"/>
      <c r="L16" s="5"/>
      <c r="M16" s="5"/>
      <c r="N16" s="5"/>
      <c r="O16" s="20"/>
      <c r="P16" s="20"/>
      <c r="Q16" s="5"/>
      <c r="R16" s="5">
        <v>30.8</v>
      </c>
      <c r="S16" s="5">
        <v>8.6</v>
      </c>
      <c r="T16" s="5"/>
      <c r="U16" s="5"/>
      <c r="V16" s="5"/>
      <c r="W16" s="5"/>
      <c r="X16" s="5"/>
      <c r="Y16" s="5"/>
    </row>
    <row r="17" spans="1:25" x14ac:dyDescent="0.25">
      <c r="A17">
        <f t="shared" si="0"/>
        <v>1912</v>
      </c>
      <c r="C17" s="20"/>
      <c r="D17" s="20"/>
      <c r="E17" s="5"/>
      <c r="F17" s="20">
        <v>23.4</v>
      </c>
      <c r="G17" s="20">
        <v>7.3</v>
      </c>
      <c r="H17" s="5"/>
      <c r="I17" s="5"/>
      <c r="J17" s="5"/>
      <c r="K17" s="5"/>
      <c r="L17" s="5"/>
      <c r="M17" s="5"/>
      <c r="N17" s="5"/>
      <c r="O17" s="20"/>
      <c r="P17" s="20"/>
      <c r="Q17" s="5"/>
      <c r="R17" s="5">
        <v>30.6</v>
      </c>
      <c r="S17" s="5">
        <v>8.3000000000000007</v>
      </c>
      <c r="T17" s="5"/>
      <c r="U17" s="5"/>
      <c r="V17" s="5"/>
      <c r="W17" s="5"/>
      <c r="X17" s="5"/>
      <c r="Y17" s="5"/>
    </row>
    <row r="18" spans="1:25" x14ac:dyDescent="0.25">
      <c r="A18">
        <f t="shared" si="0"/>
        <v>1913</v>
      </c>
      <c r="C18" s="20"/>
      <c r="D18" s="20"/>
      <c r="E18" s="5"/>
      <c r="F18" s="20">
        <v>23.2</v>
      </c>
      <c r="G18" s="20">
        <v>7.1</v>
      </c>
      <c r="H18" s="5"/>
      <c r="I18" s="5"/>
      <c r="J18" s="5"/>
      <c r="K18" s="5"/>
      <c r="L18" s="5"/>
      <c r="M18" s="5"/>
      <c r="N18" s="5"/>
      <c r="O18" s="20"/>
      <c r="P18" s="20"/>
      <c r="Q18" s="5"/>
      <c r="R18" s="5">
        <v>29.6</v>
      </c>
      <c r="S18" s="5">
        <v>8.1</v>
      </c>
      <c r="T18" s="5"/>
      <c r="U18" s="5"/>
      <c r="V18" s="5"/>
      <c r="W18" s="5"/>
      <c r="X18" s="5"/>
      <c r="Y18" s="5"/>
    </row>
    <row r="19" spans="1:25" x14ac:dyDescent="0.25">
      <c r="A19">
        <f t="shared" si="0"/>
        <v>1914</v>
      </c>
      <c r="C19" s="20"/>
      <c r="D19" s="20"/>
      <c r="E19" s="5"/>
      <c r="F19" s="20">
        <v>24.1</v>
      </c>
      <c r="G19" s="20">
        <v>7.7</v>
      </c>
      <c r="H19" s="5"/>
      <c r="I19" s="5"/>
      <c r="J19" s="5"/>
      <c r="K19" s="5"/>
      <c r="L19" s="5"/>
      <c r="M19" s="5"/>
      <c r="N19" s="5"/>
      <c r="O19" s="20"/>
      <c r="P19" s="20"/>
      <c r="Q19" s="5"/>
      <c r="R19" s="5">
        <v>30.9</v>
      </c>
      <c r="S19" s="5">
        <v>8.8000000000000007</v>
      </c>
      <c r="T19" s="5"/>
      <c r="U19" s="5"/>
      <c r="V19" s="5"/>
      <c r="W19" s="5"/>
      <c r="X19" s="5"/>
      <c r="Y19" s="5"/>
    </row>
    <row r="20" spans="1:25" x14ac:dyDescent="0.25">
      <c r="A20">
        <f t="shared" si="0"/>
        <v>1915</v>
      </c>
      <c r="C20" s="20"/>
      <c r="D20" s="20"/>
      <c r="E20" s="5"/>
      <c r="F20" s="20">
        <v>24.3</v>
      </c>
      <c r="G20" s="20">
        <v>7.6</v>
      </c>
      <c r="H20" s="5"/>
      <c r="I20" s="5"/>
      <c r="J20" s="5"/>
      <c r="K20" s="5"/>
      <c r="L20" s="5"/>
      <c r="M20" s="5"/>
      <c r="N20" s="5"/>
      <c r="O20" s="20"/>
      <c r="P20" s="20"/>
      <c r="Q20" s="5"/>
      <c r="R20" s="5">
        <v>31.6</v>
      </c>
      <c r="S20" s="5">
        <v>8.9</v>
      </c>
      <c r="T20" s="5"/>
      <c r="U20" s="5"/>
      <c r="V20" s="5"/>
      <c r="W20" s="5"/>
      <c r="X20" s="5"/>
      <c r="Y20" s="5"/>
    </row>
    <row r="21" spans="1:25" x14ac:dyDescent="0.25">
      <c r="A21">
        <f t="shared" si="0"/>
        <v>1916</v>
      </c>
      <c r="C21" s="20"/>
      <c r="D21" s="20"/>
      <c r="E21" s="5"/>
      <c r="F21" s="20">
        <v>20.7</v>
      </c>
      <c r="G21" s="20">
        <v>6.4</v>
      </c>
      <c r="H21" s="5"/>
      <c r="I21" s="5"/>
      <c r="J21" s="5"/>
      <c r="K21" s="5"/>
      <c r="L21" s="5"/>
      <c r="M21" s="5"/>
      <c r="N21" s="5"/>
      <c r="O21" s="20"/>
      <c r="P21" s="20"/>
      <c r="Q21" s="5"/>
      <c r="R21" s="5">
        <v>27.6</v>
      </c>
      <c r="S21" s="5">
        <v>7.5</v>
      </c>
      <c r="T21" s="5"/>
      <c r="U21" s="5"/>
      <c r="V21" s="5"/>
      <c r="W21" s="5"/>
      <c r="X21" s="5"/>
      <c r="Y21" s="5"/>
    </row>
    <row r="22" spans="1:25" x14ac:dyDescent="0.25">
      <c r="A22">
        <f t="shared" si="0"/>
        <v>1917</v>
      </c>
      <c r="C22" s="20"/>
      <c r="D22" s="20"/>
      <c r="E22" s="5"/>
      <c r="F22" s="20">
        <v>19.2</v>
      </c>
      <c r="G22" s="20">
        <v>6.6</v>
      </c>
      <c r="H22" s="5"/>
      <c r="I22" s="5"/>
      <c r="J22" s="5"/>
      <c r="K22" s="5"/>
      <c r="L22" s="5"/>
      <c r="M22" s="5"/>
      <c r="N22" s="5"/>
      <c r="O22" s="20"/>
      <c r="P22" s="20"/>
      <c r="Q22" s="5"/>
      <c r="R22" s="5">
        <v>25.2</v>
      </c>
      <c r="S22" s="5">
        <v>7.8</v>
      </c>
      <c r="T22" s="5"/>
      <c r="U22" s="5"/>
      <c r="V22" s="5"/>
      <c r="W22" s="5"/>
      <c r="X22" s="5"/>
      <c r="Y22" s="5"/>
    </row>
    <row r="23" spans="1:25" x14ac:dyDescent="0.25">
      <c r="A23">
        <f t="shared" si="0"/>
        <v>1918</v>
      </c>
      <c r="C23" s="20"/>
      <c r="D23" s="20"/>
      <c r="E23" s="5"/>
      <c r="F23" s="20">
        <v>18.2</v>
      </c>
      <c r="G23" s="20">
        <v>6.2</v>
      </c>
      <c r="H23" s="5"/>
      <c r="I23" s="5"/>
      <c r="J23" s="5"/>
      <c r="K23" s="5"/>
      <c r="L23" s="5"/>
      <c r="M23" s="5"/>
      <c r="N23" s="5"/>
      <c r="O23" s="20"/>
      <c r="P23" s="20"/>
      <c r="Q23" s="5"/>
      <c r="R23" s="5">
        <v>23.6</v>
      </c>
      <c r="S23" s="5">
        <v>7.5</v>
      </c>
      <c r="T23" s="5"/>
      <c r="U23" s="5"/>
      <c r="V23" s="5"/>
      <c r="W23" s="5"/>
      <c r="X23" s="5"/>
      <c r="Y23" s="5"/>
    </row>
    <row r="24" spans="1:25" x14ac:dyDescent="0.25">
      <c r="A24">
        <f t="shared" si="0"/>
        <v>1919</v>
      </c>
      <c r="C24" s="20"/>
      <c r="D24" s="20"/>
      <c r="E24" s="5"/>
      <c r="F24" s="20">
        <v>16.5</v>
      </c>
      <c r="G24" s="20">
        <v>6.3</v>
      </c>
      <c r="H24" s="5"/>
      <c r="I24" s="5"/>
      <c r="J24" s="5"/>
      <c r="K24" s="5"/>
      <c r="L24" s="5"/>
      <c r="M24" s="5"/>
      <c r="N24" s="5"/>
      <c r="O24" s="20"/>
      <c r="P24" s="20"/>
      <c r="Q24" s="5"/>
      <c r="R24" s="5">
        <v>22.4</v>
      </c>
      <c r="S24" s="5">
        <v>7.6</v>
      </c>
      <c r="T24" s="5"/>
      <c r="U24" s="5"/>
      <c r="V24" s="5"/>
      <c r="W24" s="5"/>
      <c r="X24" s="5"/>
      <c r="Y24" s="5"/>
    </row>
    <row r="25" spans="1:25" x14ac:dyDescent="0.25">
      <c r="A25" s="3">
        <f t="shared" si="0"/>
        <v>1920</v>
      </c>
      <c r="B25" s="10"/>
      <c r="C25" s="20"/>
      <c r="D25" s="20"/>
      <c r="E25" s="5"/>
      <c r="F25" s="20">
        <v>14.5</v>
      </c>
      <c r="G25" s="20">
        <v>5.7</v>
      </c>
      <c r="H25" s="5"/>
      <c r="I25" s="5"/>
      <c r="J25" s="5"/>
      <c r="K25" s="5"/>
      <c r="L25" s="5"/>
      <c r="M25" s="5"/>
      <c r="N25" s="5"/>
      <c r="O25" s="20"/>
      <c r="P25" s="20"/>
      <c r="Q25" s="5"/>
      <c r="R25" s="5">
        <v>19.8</v>
      </c>
      <c r="S25" s="5">
        <v>6.9</v>
      </c>
      <c r="T25" s="5"/>
      <c r="U25" s="5"/>
      <c r="V25" s="5"/>
      <c r="W25" s="5"/>
      <c r="X25" s="5"/>
      <c r="Y25" s="5"/>
    </row>
    <row r="26" spans="1:25" x14ac:dyDescent="0.25">
      <c r="A26">
        <f t="shared" si="0"/>
        <v>1921</v>
      </c>
      <c r="C26" s="20"/>
      <c r="D26" s="20"/>
      <c r="E26" s="5"/>
      <c r="F26" s="20">
        <v>18.899999999999999</v>
      </c>
      <c r="G26" s="20">
        <v>5.7</v>
      </c>
      <c r="H26" s="5"/>
      <c r="I26" s="5"/>
      <c r="J26" s="5"/>
      <c r="K26" s="5"/>
      <c r="L26" s="5"/>
      <c r="M26" s="5"/>
      <c r="N26" s="5"/>
      <c r="O26" s="20"/>
      <c r="P26" s="20"/>
      <c r="Q26" s="5"/>
      <c r="R26" s="5">
        <v>25.4</v>
      </c>
      <c r="S26" s="5">
        <v>6.8</v>
      </c>
      <c r="T26" s="5"/>
      <c r="U26" s="5"/>
      <c r="V26" s="5"/>
      <c r="W26" s="5"/>
      <c r="X26" s="5"/>
      <c r="Y26" s="5"/>
    </row>
    <row r="27" spans="1:25" x14ac:dyDescent="0.25">
      <c r="A27">
        <f t="shared" si="0"/>
        <v>1922</v>
      </c>
      <c r="C27" s="20"/>
      <c r="D27" s="20"/>
      <c r="E27" s="5"/>
      <c r="F27" s="20">
        <v>17.600000000000001</v>
      </c>
      <c r="G27" s="20">
        <v>5.7</v>
      </c>
      <c r="H27" s="5"/>
      <c r="I27" s="5"/>
      <c r="J27" s="5"/>
      <c r="K27" s="5"/>
      <c r="L27" s="5"/>
      <c r="M27" s="5"/>
      <c r="N27" s="5"/>
      <c r="O27" s="20"/>
      <c r="P27" s="20"/>
      <c r="Q27" s="5"/>
      <c r="R27" s="5">
        <v>24.1</v>
      </c>
      <c r="S27" s="5">
        <v>6.9</v>
      </c>
      <c r="T27" s="5"/>
      <c r="U27" s="5"/>
      <c r="V27" s="5"/>
      <c r="W27" s="5"/>
      <c r="X27" s="5"/>
      <c r="Y27" s="5"/>
    </row>
    <row r="28" spans="1:25" x14ac:dyDescent="0.25">
      <c r="A28">
        <f t="shared" si="0"/>
        <v>1923</v>
      </c>
      <c r="C28" s="20"/>
      <c r="D28" s="20"/>
      <c r="E28" s="5"/>
      <c r="F28" s="20">
        <v>17</v>
      </c>
      <c r="G28" s="20">
        <v>5.8</v>
      </c>
      <c r="H28" s="5"/>
      <c r="I28" s="5"/>
      <c r="J28" s="5"/>
      <c r="K28" s="5"/>
      <c r="L28" s="5"/>
      <c r="M28" s="5"/>
      <c r="N28" s="5"/>
      <c r="O28" s="20"/>
      <c r="P28" s="20"/>
      <c r="Q28" s="5"/>
      <c r="R28" s="5">
        <v>23.4</v>
      </c>
      <c r="S28" s="5">
        <v>7</v>
      </c>
      <c r="T28" s="5"/>
      <c r="U28" s="5"/>
      <c r="V28" s="5"/>
      <c r="W28" s="5"/>
      <c r="X28" s="5"/>
      <c r="Y28" s="5"/>
    </row>
    <row r="29" spans="1:25" x14ac:dyDescent="0.25">
      <c r="A29">
        <f t="shared" si="0"/>
        <v>1924</v>
      </c>
      <c r="C29" s="20"/>
      <c r="D29" s="20"/>
      <c r="E29" s="5"/>
      <c r="F29" s="20">
        <v>18.100000000000001</v>
      </c>
      <c r="G29" s="20">
        <v>5.6</v>
      </c>
      <c r="H29" s="5"/>
      <c r="I29" s="5"/>
      <c r="J29" s="5"/>
      <c r="K29" s="5"/>
      <c r="L29" s="5"/>
      <c r="M29" s="5"/>
      <c r="N29" s="5"/>
      <c r="O29" s="20"/>
      <c r="P29" s="20"/>
      <c r="Q29" s="5"/>
      <c r="R29" s="5">
        <v>24.4</v>
      </c>
      <c r="S29" s="5">
        <v>6.7</v>
      </c>
      <c r="T29" s="5"/>
      <c r="U29" s="5"/>
      <c r="V29" s="5"/>
      <c r="W29" s="5"/>
      <c r="X29" s="5"/>
      <c r="Y29" s="5"/>
    </row>
    <row r="30" spans="1:25" x14ac:dyDescent="0.25">
      <c r="A30">
        <f t="shared" si="0"/>
        <v>1925</v>
      </c>
      <c r="C30" s="20"/>
      <c r="D30" s="20"/>
      <c r="E30" s="5"/>
      <c r="F30" s="20">
        <v>18</v>
      </c>
      <c r="G30" s="20">
        <v>5.8</v>
      </c>
      <c r="H30" s="5"/>
      <c r="I30" s="5"/>
      <c r="J30" s="5"/>
      <c r="K30" s="5"/>
      <c r="L30" s="5"/>
      <c r="M30" s="5"/>
      <c r="N30" s="5"/>
      <c r="O30" s="20"/>
      <c r="P30" s="20"/>
      <c r="Q30" s="5"/>
      <c r="R30" s="5">
        <v>24.4</v>
      </c>
      <c r="S30" s="5">
        <v>6.9</v>
      </c>
      <c r="T30" s="5"/>
      <c r="U30" s="5"/>
      <c r="V30" s="5"/>
      <c r="W30" s="5"/>
      <c r="X30" s="5"/>
      <c r="Y30" s="5"/>
    </row>
    <row r="31" spans="1:25" x14ac:dyDescent="0.25">
      <c r="A31">
        <f t="shared" si="0"/>
        <v>1926</v>
      </c>
      <c r="C31" s="20"/>
      <c r="D31" s="20"/>
      <c r="E31" s="5"/>
      <c r="F31" s="20">
        <v>18.8</v>
      </c>
      <c r="G31" s="20">
        <v>6.2</v>
      </c>
      <c r="H31" s="5"/>
      <c r="I31" s="5"/>
      <c r="J31" s="5"/>
      <c r="K31" s="5"/>
      <c r="L31" s="5"/>
      <c r="M31" s="5"/>
      <c r="N31" s="5"/>
      <c r="O31" s="20"/>
      <c r="P31" s="20"/>
      <c r="Q31" s="5"/>
      <c r="R31" s="5">
        <v>25.5</v>
      </c>
      <c r="S31" s="5">
        <v>7.4</v>
      </c>
      <c r="T31" s="5"/>
      <c r="U31" s="5"/>
      <c r="V31" s="5"/>
      <c r="W31" s="5"/>
      <c r="X31" s="5"/>
      <c r="Y31" s="5"/>
    </row>
    <row r="32" spans="1:25" x14ac:dyDescent="0.25">
      <c r="A32">
        <f t="shared" si="0"/>
        <v>1927</v>
      </c>
      <c r="C32" s="20"/>
      <c r="D32" s="20"/>
      <c r="E32" s="5"/>
      <c r="F32" s="20">
        <v>19.899999999999999</v>
      </c>
      <c r="G32" s="20">
        <v>6.2</v>
      </c>
      <c r="H32" s="5"/>
      <c r="I32" s="5"/>
      <c r="J32" s="5"/>
      <c r="K32" s="5"/>
      <c r="L32" s="5"/>
      <c r="M32" s="5"/>
      <c r="N32" s="5"/>
      <c r="O32" s="20"/>
      <c r="P32" s="20"/>
      <c r="Q32" s="5"/>
      <c r="R32" s="5">
        <v>26.8</v>
      </c>
      <c r="S32" s="5">
        <v>7.3</v>
      </c>
      <c r="T32" s="5"/>
      <c r="U32" s="5"/>
      <c r="V32" s="5"/>
      <c r="W32" s="5"/>
      <c r="X32" s="5"/>
      <c r="Y32" s="5"/>
    </row>
    <row r="33" spans="1:25" x14ac:dyDescent="0.25">
      <c r="A33">
        <f t="shared" si="0"/>
        <v>1928</v>
      </c>
      <c r="C33" s="20"/>
      <c r="D33" s="20"/>
      <c r="E33" s="5"/>
      <c r="F33" s="20">
        <v>20.7</v>
      </c>
      <c r="G33" s="20">
        <v>6.23</v>
      </c>
      <c r="H33" s="5"/>
      <c r="I33" s="5"/>
      <c r="J33" s="5"/>
      <c r="K33" s="5"/>
      <c r="L33" s="5"/>
      <c r="M33" s="5"/>
      <c r="N33" s="5"/>
      <c r="O33" s="20"/>
      <c r="P33" s="20"/>
      <c r="Q33" s="5"/>
      <c r="R33" s="5">
        <v>27.8</v>
      </c>
      <c r="S33" s="5">
        <v>7.3</v>
      </c>
      <c r="T33" s="5"/>
      <c r="U33" s="5"/>
      <c r="V33" s="5"/>
      <c r="W33" s="5"/>
      <c r="X33" s="5"/>
      <c r="Y33" s="5"/>
    </row>
    <row r="34" spans="1:25" x14ac:dyDescent="0.25">
      <c r="A34" s="3">
        <f t="shared" si="0"/>
        <v>1929</v>
      </c>
      <c r="B34" s="10"/>
      <c r="C34" s="20"/>
      <c r="D34" s="20"/>
      <c r="E34" s="5"/>
      <c r="F34" s="20">
        <v>21.1</v>
      </c>
      <c r="G34" s="20">
        <v>6.6</v>
      </c>
      <c r="H34" s="5"/>
      <c r="I34" s="5"/>
      <c r="J34" s="5"/>
      <c r="K34" s="5"/>
      <c r="L34" s="5"/>
      <c r="M34" s="5"/>
      <c r="N34" s="5"/>
      <c r="O34" s="20"/>
      <c r="P34" s="20"/>
      <c r="Q34" s="5"/>
      <c r="R34" s="5">
        <v>28</v>
      </c>
      <c r="S34" s="5">
        <v>7.7</v>
      </c>
      <c r="T34" s="5"/>
      <c r="U34" s="5"/>
      <c r="V34" s="5"/>
      <c r="W34" s="5"/>
      <c r="X34" s="5"/>
      <c r="Y34" s="5"/>
    </row>
    <row r="35" spans="1:25" x14ac:dyDescent="0.25">
      <c r="A35">
        <f t="shared" si="0"/>
        <v>1930</v>
      </c>
      <c r="C35" s="20"/>
      <c r="D35" s="20"/>
      <c r="E35" s="5"/>
      <c r="F35" s="20">
        <v>24.1</v>
      </c>
      <c r="G35" s="20">
        <v>6.9</v>
      </c>
      <c r="H35" s="5"/>
      <c r="I35" s="5"/>
      <c r="J35" s="5"/>
      <c r="K35" s="5"/>
      <c r="L35" s="5"/>
      <c r="M35" s="5"/>
      <c r="N35" s="5"/>
      <c r="O35" s="20"/>
      <c r="P35" s="20"/>
      <c r="Q35" s="5"/>
      <c r="R35" s="5">
        <v>31.4</v>
      </c>
      <c r="S35" s="5">
        <v>8</v>
      </c>
      <c r="T35" s="5"/>
      <c r="U35" s="5"/>
      <c r="V35" s="5"/>
      <c r="W35" s="5"/>
      <c r="X35" s="5"/>
      <c r="Y35" s="5"/>
    </row>
    <row r="36" spans="1:25" x14ac:dyDescent="0.25">
      <c r="A36">
        <f t="shared" si="0"/>
        <v>1931</v>
      </c>
      <c r="C36" s="20"/>
      <c r="D36" s="20"/>
      <c r="E36" s="5"/>
      <c r="F36" s="20">
        <v>26.2</v>
      </c>
      <c r="G36" s="20">
        <v>7.1</v>
      </c>
      <c r="H36" s="5"/>
      <c r="I36" s="5"/>
      <c r="J36" s="5"/>
      <c r="K36" s="5"/>
      <c r="L36" s="5"/>
      <c r="M36" s="5"/>
      <c r="N36" s="5"/>
      <c r="O36" s="20"/>
      <c r="P36" s="20"/>
      <c r="Q36" s="5"/>
      <c r="R36" s="5">
        <v>34.1</v>
      </c>
      <c r="S36" s="5">
        <v>8.1999999999999993</v>
      </c>
      <c r="T36" s="5"/>
      <c r="U36" s="5"/>
      <c r="V36" s="5"/>
      <c r="W36" s="5"/>
      <c r="X36" s="5"/>
      <c r="Y36" s="5"/>
    </row>
    <row r="37" spans="1:25" x14ac:dyDescent="0.25">
      <c r="A37">
        <f t="shared" si="0"/>
        <v>1932</v>
      </c>
      <c r="C37" s="20"/>
      <c r="D37" s="20"/>
      <c r="E37" s="5"/>
      <c r="F37" s="20">
        <v>27.4</v>
      </c>
      <c r="G37" s="20">
        <v>7.1</v>
      </c>
      <c r="H37" s="5"/>
      <c r="I37" s="5"/>
      <c r="J37" s="5"/>
      <c r="K37" s="5"/>
      <c r="L37" s="5"/>
      <c r="M37" s="5"/>
      <c r="N37" s="5"/>
      <c r="O37" s="20"/>
      <c r="P37" s="20"/>
      <c r="Q37" s="5"/>
      <c r="R37" s="5">
        <v>35.200000000000003</v>
      </c>
      <c r="S37" s="5">
        <v>8.1999999999999993</v>
      </c>
      <c r="T37" s="5"/>
      <c r="U37" s="5"/>
      <c r="V37" s="5"/>
      <c r="W37" s="5"/>
      <c r="X37" s="5"/>
      <c r="Y37" s="5"/>
    </row>
    <row r="38" spans="1:25" x14ac:dyDescent="0.25">
      <c r="A38">
        <f t="shared" si="0"/>
        <v>1933</v>
      </c>
      <c r="C38" s="20"/>
      <c r="D38" s="20"/>
      <c r="E38" s="5"/>
      <c r="F38" s="20">
        <v>24.9</v>
      </c>
      <c r="G38" s="20">
        <v>6.8</v>
      </c>
      <c r="H38" s="5"/>
      <c r="I38" s="5"/>
      <c r="J38" s="5"/>
      <c r="K38" s="5"/>
      <c r="L38" s="5"/>
      <c r="M38" s="5"/>
      <c r="N38" s="5"/>
      <c r="O38" s="20"/>
      <c r="P38" s="20"/>
      <c r="Q38" s="5"/>
      <c r="R38" s="5">
        <v>32.299999999999997</v>
      </c>
      <c r="S38" s="5">
        <v>7.7</v>
      </c>
      <c r="T38" s="5"/>
      <c r="U38" s="5"/>
      <c r="V38" s="5"/>
      <c r="W38" s="5"/>
      <c r="X38" s="5"/>
      <c r="Y38" s="5"/>
    </row>
    <row r="39" spans="1:25" x14ac:dyDescent="0.25">
      <c r="A39">
        <f t="shared" si="0"/>
        <v>1934</v>
      </c>
      <c r="C39" s="20"/>
      <c r="D39" s="20"/>
      <c r="E39" s="5"/>
      <c r="F39" s="20">
        <v>22.8</v>
      </c>
      <c r="G39" s="20">
        <v>6.8</v>
      </c>
      <c r="H39" s="5"/>
      <c r="I39" s="5"/>
      <c r="J39" s="5"/>
      <c r="K39" s="5"/>
      <c r="L39" s="5"/>
      <c r="M39" s="5"/>
      <c r="N39" s="5"/>
      <c r="O39" s="20"/>
      <c r="P39" s="20"/>
      <c r="Q39" s="5"/>
      <c r="R39" s="5">
        <v>29</v>
      </c>
      <c r="S39" s="5">
        <v>7.7</v>
      </c>
      <c r="T39" s="5"/>
      <c r="U39" s="5"/>
      <c r="V39" s="5"/>
      <c r="W39" s="5"/>
      <c r="X39" s="5"/>
      <c r="Y39" s="5"/>
    </row>
    <row r="40" spans="1:25" x14ac:dyDescent="0.25">
      <c r="A40">
        <f t="shared" si="0"/>
        <v>1935</v>
      </c>
      <c r="C40" s="20"/>
      <c r="D40" s="20"/>
      <c r="E40" s="5"/>
      <c r="F40" s="20">
        <v>21.7</v>
      </c>
      <c r="G40" s="20">
        <v>6.8</v>
      </c>
      <c r="H40" s="5"/>
      <c r="I40" s="5"/>
      <c r="J40" s="5"/>
      <c r="K40" s="5"/>
      <c r="L40" s="5"/>
      <c r="M40" s="5"/>
      <c r="N40" s="5"/>
      <c r="O40" s="20"/>
      <c r="P40" s="20"/>
      <c r="Q40" s="5"/>
      <c r="R40" s="5">
        <v>27.3</v>
      </c>
      <c r="S40" s="5">
        <v>7.5</v>
      </c>
      <c r="T40" s="5"/>
      <c r="U40" s="5"/>
      <c r="V40" s="5"/>
      <c r="W40" s="5"/>
      <c r="X40" s="5"/>
      <c r="Y40" s="5"/>
    </row>
    <row r="41" spans="1:25" x14ac:dyDescent="0.25">
      <c r="A41">
        <f t="shared" si="0"/>
        <v>1936</v>
      </c>
      <c r="C41" s="20"/>
      <c r="D41" s="20"/>
      <c r="E41" s="5"/>
      <c r="F41" s="20">
        <v>21.7</v>
      </c>
      <c r="G41" s="20">
        <v>6.8</v>
      </c>
      <c r="H41" s="5"/>
      <c r="I41" s="5"/>
      <c r="J41" s="5"/>
      <c r="K41" s="5"/>
      <c r="L41" s="5"/>
      <c r="M41" s="5"/>
      <c r="N41" s="5"/>
      <c r="O41" s="20"/>
      <c r="P41" s="20"/>
      <c r="Q41" s="5"/>
      <c r="R41" s="5">
        <v>26.8</v>
      </c>
      <c r="S41" s="5">
        <v>7.6</v>
      </c>
      <c r="T41" s="5"/>
      <c r="U41" s="5"/>
      <c r="V41" s="5"/>
      <c r="W41" s="5"/>
      <c r="X41" s="5"/>
      <c r="Y41" s="5"/>
    </row>
    <row r="42" spans="1:25" x14ac:dyDescent="0.25">
      <c r="A42">
        <f t="shared" si="0"/>
        <v>1937</v>
      </c>
      <c r="C42" s="20"/>
      <c r="D42" s="20"/>
      <c r="E42" s="5"/>
      <c r="F42" s="20">
        <v>22.8</v>
      </c>
      <c r="G42" s="20">
        <v>7</v>
      </c>
      <c r="H42" s="5"/>
      <c r="I42" s="5"/>
      <c r="J42" s="5"/>
      <c r="K42" s="5"/>
      <c r="L42" s="5"/>
      <c r="M42" s="5"/>
      <c r="N42" s="5"/>
      <c r="O42" s="20"/>
      <c r="P42" s="20"/>
      <c r="Q42" s="5"/>
      <c r="R42" s="5">
        <v>27.9</v>
      </c>
      <c r="S42" s="5">
        <v>7.9</v>
      </c>
      <c r="T42" s="5"/>
      <c r="U42" s="5"/>
      <c r="V42" s="5"/>
      <c r="W42" s="5"/>
      <c r="X42" s="5"/>
      <c r="Y42" s="5"/>
    </row>
    <row r="43" spans="1:25" x14ac:dyDescent="0.25">
      <c r="A43" s="13">
        <f t="shared" si="0"/>
        <v>1938</v>
      </c>
      <c r="B43" s="10"/>
      <c r="C43" s="20"/>
      <c r="D43" s="20"/>
      <c r="E43" s="5"/>
      <c r="F43" s="20">
        <v>23.5</v>
      </c>
      <c r="G43" s="20">
        <v>6.9</v>
      </c>
      <c r="H43" s="5"/>
      <c r="I43" s="5"/>
      <c r="J43" s="5"/>
      <c r="K43" s="5"/>
      <c r="L43" s="5"/>
      <c r="M43" s="5"/>
      <c r="N43" s="5"/>
      <c r="O43" s="20"/>
      <c r="P43" s="20"/>
      <c r="Q43" s="5"/>
      <c r="R43" s="5">
        <v>28.4</v>
      </c>
      <c r="S43" s="5">
        <v>7.7</v>
      </c>
      <c r="T43" s="5"/>
      <c r="U43" s="5"/>
      <c r="V43" s="5"/>
      <c r="W43" s="5"/>
      <c r="X43" s="5"/>
      <c r="Y43" s="5"/>
    </row>
    <row r="44" spans="1:25" x14ac:dyDescent="0.25">
      <c r="A44">
        <f t="shared" si="0"/>
        <v>1939</v>
      </c>
      <c r="C44" s="20"/>
      <c r="D44" s="20"/>
      <c r="E44" s="5"/>
      <c r="F44" s="20">
        <v>21.7</v>
      </c>
      <c r="G44" s="20">
        <v>6.5</v>
      </c>
      <c r="H44" s="5"/>
      <c r="I44" s="5"/>
      <c r="J44" s="5"/>
      <c r="K44" s="5"/>
      <c r="L44" s="5"/>
      <c r="M44" s="5"/>
      <c r="N44" s="5"/>
      <c r="O44" s="20"/>
      <c r="P44" s="20"/>
      <c r="Q44" s="5"/>
      <c r="R44" s="5">
        <v>26.1</v>
      </c>
      <c r="S44" s="5">
        <v>7.3</v>
      </c>
      <c r="T44" s="5"/>
      <c r="U44" s="5"/>
      <c r="V44" s="5"/>
      <c r="W44" s="5"/>
      <c r="X44" s="5"/>
      <c r="Y44" s="5"/>
    </row>
    <row r="45" spans="1:25" x14ac:dyDescent="0.25">
      <c r="A45">
        <f t="shared" si="0"/>
        <v>1940</v>
      </c>
      <c r="C45" s="20"/>
      <c r="D45" s="20"/>
      <c r="E45" s="5"/>
      <c r="F45" s="20">
        <v>21.9</v>
      </c>
      <c r="G45" s="20">
        <v>6.8</v>
      </c>
      <c r="H45" s="5"/>
      <c r="I45" s="5"/>
      <c r="J45" s="5"/>
      <c r="K45" s="5"/>
      <c r="L45" s="5"/>
      <c r="M45" s="5"/>
      <c r="N45" s="5"/>
      <c r="O45" s="20"/>
      <c r="P45" s="20"/>
      <c r="Q45" s="5"/>
      <c r="R45" s="5">
        <v>26.1</v>
      </c>
      <c r="S45" s="5">
        <v>7.5</v>
      </c>
      <c r="T45" s="5"/>
      <c r="U45" s="5"/>
      <c r="V45" s="5"/>
      <c r="W45" s="5"/>
      <c r="X45" s="5"/>
      <c r="Y45" s="5"/>
    </row>
    <row r="46" spans="1:25" x14ac:dyDescent="0.25">
      <c r="A46">
        <f t="shared" si="0"/>
        <v>1941</v>
      </c>
      <c r="C46" s="20"/>
      <c r="D46" s="20"/>
      <c r="E46" s="5"/>
      <c r="F46" s="20">
        <v>19.399999999999999</v>
      </c>
      <c r="G46" s="20">
        <v>6.3</v>
      </c>
      <c r="H46" s="5"/>
      <c r="I46" s="5"/>
      <c r="J46" s="5"/>
      <c r="K46" s="5"/>
      <c r="L46" s="5"/>
      <c r="M46" s="5"/>
      <c r="N46" s="5"/>
      <c r="O46" s="20"/>
      <c r="P46" s="20"/>
      <c r="Q46" s="5"/>
      <c r="R46" s="5">
        <v>23.3</v>
      </c>
      <c r="S46" s="5">
        <v>6.9</v>
      </c>
      <c r="T46" s="5"/>
      <c r="U46" s="5"/>
      <c r="V46" s="5"/>
      <c r="W46" s="5"/>
      <c r="X46" s="5"/>
      <c r="Y46" s="5"/>
    </row>
    <row r="47" spans="1:25" x14ac:dyDescent="0.25">
      <c r="A47">
        <f t="shared" si="0"/>
        <v>1942</v>
      </c>
      <c r="C47" s="20"/>
      <c r="D47" s="20"/>
      <c r="E47" s="5"/>
      <c r="F47" s="20">
        <v>18.3</v>
      </c>
      <c r="G47" s="20">
        <v>5.8</v>
      </c>
      <c r="H47" s="5"/>
      <c r="I47" s="5"/>
      <c r="J47" s="5"/>
      <c r="K47" s="5"/>
      <c r="L47" s="5"/>
      <c r="M47" s="5"/>
      <c r="N47" s="5"/>
      <c r="O47" s="20"/>
      <c r="P47" s="20"/>
      <c r="Q47" s="5"/>
      <c r="R47" s="5">
        <v>21.7</v>
      </c>
      <c r="S47" s="5">
        <v>6.4</v>
      </c>
      <c r="T47" s="5"/>
      <c r="U47" s="5"/>
      <c r="V47" s="5"/>
      <c r="W47" s="5"/>
      <c r="X47" s="5"/>
      <c r="Y47" s="5"/>
    </row>
    <row r="48" spans="1:25" x14ac:dyDescent="0.25">
      <c r="A48">
        <f t="shared" si="0"/>
        <v>1943</v>
      </c>
      <c r="C48" s="20"/>
      <c r="D48" s="20"/>
      <c r="E48" s="5"/>
      <c r="F48" s="20">
        <v>15.2</v>
      </c>
      <c r="G48" s="20">
        <v>5.4</v>
      </c>
      <c r="H48" s="5"/>
      <c r="I48" s="5"/>
      <c r="J48" s="5"/>
      <c r="K48" s="5"/>
      <c r="L48" s="5"/>
      <c r="M48" s="5"/>
      <c r="N48" s="5"/>
      <c r="O48" s="20"/>
      <c r="P48" s="20"/>
      <c r="Q48" s="5"/>
      <c r="R48" s="5">
        <v>18.3</v>
      </c>
      <c r="S48" s="5">
        <v>6</v>
      </c>
      <c r="T48" s="5"/>
      <c r="U48" s="5"/>
      <c r="V48" s="5"/>
      <c r="W48" s="5"/>
      <c r="X48" s="5"/>
      <c r="Y48" s="5"/>
    </row>
    <row r="49" spans="1:25" x14ac:dyDescent="0.25">
      <c r="A49">
        <f t="shared" si="0"/>
        <v>1944</v>
      </c>
      <c r="C49" s="20"/>
      <c r="D49" s="20"/>
      <c r="E49" s="5"/>
      <c r="F49" s="20">
        <v>14.9</v>
      </c>
      <c r="G49" s="20">
        <v>5.4</v>
      </c>
      <c r="H49" s="5"/>
      <c r="I49" s="5"/>
      <c r="J49" s="5"/>
      <c r="K49" s="5"/>
      <c r="L49" s="5"/>
      <c r="M49" s="5"/>
      <c r="N49" s="5"/>
      <c r="O49" s="20"/>
      <c r="P49" s="20"/>
      <c r="Q49" s="5"/>
      <c r="R49" s="5">
        <v>17.5</v>
      </c>
      <c r="S49" s="5">
        <v>6</v>
      </c>
      <c r="T49" s="5"/>
      <c r="U49" s="5"/>
      <c r="V49" s="5"/>
      <c r="W49" s="5"/>
      <c r="X49" s="5"/>
      <c r="Y49" s="5"/>
    </row>
    <row r="50" spans="1:25" x14ac:dyDescent="0.25">
      <c r="A50">
        <f t="shared" si="0"/>
        <v>1945</v>
      </c>
      <c r="C50" s="20"/>
      <c r="D50" s="20"/>
      <c r="E50" s="5"/>
      <c r="F50" s="20">
        <v>17.2</v>
      </c>
      <c r="G50" s="20">
        <v>5.8</v>
      </c>
      <c r="H50" s="5"/>
      <c r="I50" s="5"/>
      <c r="J50" s="5"/>
      <c r="K50" s="5"/>
      <c r="L50" s="5"/>
      <c r="M50" s="5"/>
      <c r="N50" s="5"/>
      <c r="O50" s="20"/>
      <c r="P50" s="20"/>
      <c r="Q50" s="5"/>
      <c r="R50" s="5">
        <v>19.7</v>
      </c>
      <c r="S50" s="5">
        <v>6.3</v>
      </c>
      <c r="T50" s="5"/>
      <c r="U50" s="5"/>
      <c r="V50" s="5"/>
      <c r="W50" s="5"/>
      <c r="X50" s="5"/>
      <c r="Y50" s="5"/>
    </row>
    <row r="51" spans="1:25" x14ac:dyDescent="0.25">
      <c r="A51">
        <f t="shared" si="0"/>
        <v>1946</v>
      </c>
      <c r="C51" s="20"/>
      <c r="D51" s="20"/>
      <c r="E51" s="5"/>
      <c r="F51" s="20">
        <v>17.399999999999999</v>
      </c>
      <c r="G51" s="20">
        <v>5.8</v>
      </c>
      <c r="H51" s="5"/>
      <c r="I51" s="5"/>
      <c r="J51" s="5"/>
      <c r="K51" s="5"/>
      <c r="L51" s="5"/>
      <c r="M51" s="5"/>
      <c r="N51" s="5"/>
      <c r="O51" s="20"/>
      <c r="P51" s="20"/>
      <c r="Q51" s="5"/>
      <c r="R51" s="5">
        <v>20.5</v>
      </c>
      <c r="S51" s="5">
        <v>6.3</v>
      </c>
      <c r="T51" s="5"/>
      <c r="U51" s="5"/>
      <c r="V51" s="5"/>
      <c r="W51" s="5"/>
      <c r="X51" s="5"/>
      <c r="Y51" s="5"/>
    </row>
    <row r="52" spans="1:25" x14ac:dyDescent="0.25">
      <c r="A52">
        <f t="shared" si="0"/>
        <v>1947</v>
      </c>
      <c r="C52" s="20"/>
      <c r="D52" s="20"/>
      <c r="E52" s="5"/>
      <c r="F52" s="20">
        <v>17.600000000000001</v>
      </c>
      <c r="G52" s="20">
        <v>5.5</v>
      </c>
      <c r="H52" s="5"/>
      <c r="I52" s="5"/>
      <c r="J52" s="5"/>
      <c r="K52" s="5"/>
      <c r="L52" s="5"/>
      <c r="M52" s="5"/>
      <c r="N52" s="5"/>
      <c r="O52" s="20"/>
      <c r="P52" s="20"/>
      <c r="Q52" s="5"/>
      <c r="R52" s="5">
        <v>21.1</v>
      </c>
      <c r="S52" s="5">
        <v>6.1</v>
      </c>
      <c r="T52" s="5"/>
      <c r="U52" s="5"/>
      <c r="V52" s="5"/>
      <c r="W52" s="5"/>
      <c r="X52" s="5"/>
      <c r="Y52" s="5"/>
    </row>
    <row r="53" spans="1:25" x14ac:dyDescent="0.25">
      <c r="A53" s="3">
        <f t="shared" si="0"/>
        <v>1948</v>
      </c>
      <c r="B53" s="10"/>
      <c r="C53" s="20"/>
      <c r="D53" s="20"/>
      <c r="E53" s="5"/>
      <c r="F53" s="20">
        <v>17.2</v>
      </c>
      <c r="G53" s="20">
        <v>5.2</v>
      </c>
      <c r="H53" s="5"/>
      <c r="I53" s="5"/>
      <c r="J53" s="5"/>
      <c r="K53" s="5"/>
      <c r="L53" s="5"/>
      <c r="M53" s="5"/>
      <c r="N53" s="5"/>
      <c r="O53" s="20"/>
      <c r="P53" s="20"/>
      <c r="Q53" s="5"/>
      <c r="R53" s="5">
        <v>20.5</v>
      </c>
      <c r="S53" s="5">
        <v>5.8</v>
      </c>
      <c r="T53" s="5"/>
      <c r="U53" s="5"/>
      <c r="V53" s="5"/>
      <c r="W53" s="5"/>
      <c r="X53" s="5"/>
      <c r="Y53" s="5"/>
    </row>
    <row r="54" spans="1:25" x14ac:dyDescent="0.25">
      <c r="A54">
        <f t="shared" si="0"/>
        <v>1949</v>
      </c>
      <c r="C54" s="20"/>
      <c r="D54" s="20"/>
      <c r="E54" s="5"/>
      <c r="F54" s="20">
        <v>17.899999999999999</v>
      </c>
      <c r="G54" s="20">
        <v>5.0999999999999996</v>
      </c>
      <c r="H54" s="5"/>
      <c r="I54" s="5"/>
      <c r="J54" s="5"/>
      <c r="K54" s="5"/>
      <c r="L54" s="5"/>
      <c r="M54" s="5"/>
      <c r="N54" s="5"/>
      <c r="O54" s="20"/>
      <c r="P54" s="20"/>
      <c r="Q54" s="5"/>
      <c r="R54" s="5">
        <v>21.4</v>
      </c>
      <c r="S54" s="5">
        <v>5.5</v>
      </c>
      <c r="T54" s="5"/>
      <c r="U54" s="5"/>
      <c r="V54" s="5"/>
      <c r="W54" s="5"/>
      <c r="X54" s="5"/>
      <c r="Y54" s="5"/>
    </row>
    <row r="55" spans="1:25" x14ac:dyDescent="0.25">
      <c r="A55">
        <f t="shared" si="0"/>
        <v>1950</v>
      </c>
      <c r="C55" s="20"/>
      <c r="D55" s="20"/>
      <c r="E55" s="5"/>
      <c r="F55" s="20">
        <v>17.8</v>
      </c>
      <c r="G55" s="20">
        <v>5.0999999999999996</v>
      </c>
      <c r="H55" s="5"/>
      <c r="I55" s="5"/>
      <c r="J55" s="5"/>
      <c r="K55" s="5"/>
      <c r="L55" s="5"/>
      <c r="M55" s="5"/>
      <c r="N55" s="5"/>
      <c r="O55" s="20"/>
      <c r="P55" s="20"/>
      <c r="Q55" s="5"/>
      <c r="R55" s="5">
        <v>21.2</v>
      </c>
      <c r="S55" s="5">
        <v>5.6</v>
      </c>
      <c r="T55" s="5"/>
      <c r="U55" s="5"/>
      <c r="V55" s="5"/>
      <c r="W55" s="5"/>
      <c r="X55" s="5"/>
      <c r="Y55" s="5"/>
    </row>
    <row r="56" spans="1:25" x14ac:dyDescent="0.25">
      <c r="A56">
        <f t="shared" si="0"/>
        <v>1951</v>
      </c>
      <c r="C56" s="20"/>
      <c r="D56" s="20"/>
      <c r="E56" s="5"/>
      <c r="F56" s="20">
        <v>16.2</v>
      </c>
      <c r="G56" s="20">
        <v>4.7</v>
      </c>
      <c r="H56" s="5"/>
      <c r="I56" s="5"/>
      <c r="J56" s="5"/>
      <c r="K56" s="5"/>
      <c r="L56" s="5"/>
      <c r="M56" s="5"/>
      <c r="N56" s="5"/>
      <c r="O56" s="20"/>
      <c r="P56" s="20"/>
      <c r="Q56" s="5"/>
      <c r="R56" s="5">
        <v>19.399999999999999</v>
      </c>
      <c r="S56" s="5">
        <v>5.2</v>
      </c>
      <c r="T56" s="5"/>
      <c r="U56" s="5"/>
      <c r="V56" s="5"/>
      <c r="W56" s="5"/>
      <c r="X56" s="5"/>
      <c r="Y56" s="5"/>
    </row>
    <row r="57" spans="1:25" x14ac:dyDescent="0.25">
      <c r="A57">
        <f t="shared" si="0"/>
        <v>1952</v>
      </c>
      <c r="C57" s="20"/>
      <c r="D57" s="20"/>
      <c r="E57" s="5"/>
      <c r="F57" s="20">
        <v>15.8</v>
      </c>
      <c r="G57" s="20">
        <v>4.4000000000000004</v>
      </c>
      <c r="H57" s="5"/>
      <c r="I57" s="5"/>
      <c r="J57" s="5"/>
      <c r="K57" s="5"/>
      <c r="L57" s="5"/>
      <c r="M57" s="5"/>
      <c r="N57" s="5"/>
      <c r="O57" s="20"/>
      <c r="P57" s="20"/>
      <c r="Q57" s="5"/>
      <c r="R57" s="5">
        <v>18.899999999999999</v>
      </c>
      <c r="S57" s="5">
        <v>4.9000000000000004</v>
      </c>
      <c r="T57" s="5"/>
      <c r="U57" s="5"/>
      <c r="V57" s="5"/>
      <c r="W57" s="5"/>
      <c r="X57" s="5"/>
      <c r="Y57" s="5"/>
    </row>
    <row r="58" spans="1:25" x14ac:dyDescent="0.25">
      <c r="A58">
        <f t="shared" si="0"/>
        <v>1953</v>
      </c>
      <c r="C58" s="20"/>
      <c r="D58" s="20"/>
      <c r="E58" s="5"/>
      <c r="F58" s="20">
        <v>16.100000000000001</v>
      </c>
      <c r="G58" s="20">
        <v>4.3</v>
      </c>
      <c r="H58" s="5"/>
      <c r="I58" s="5"/>
      <c r="J58" s="5"/>
      <c r="K58" s="5"/>
      <c r="L58" s="5"/>
      <c r="M58" s="5"/>
      <c r="N58" s="5"/>
      <c r="O58" s="20"/>
      <c r="P58" s="20"/>
      <c r="Q58" s="5"/>
      <c r="R58" s="5">
        <v>19.3</v>
      </c>
      <c r="S58" s="5">
        <v>4.7</v>
      </c>
      <c r="T58" s="5"/>
      <c r="U58" s="5"/>
      <c r="V58" s="5"/>
      <c r="W58" s="5"/>
      <c r="X58" s="5"/>
      <c r="Y58" s="5"/>
    </row>
    <row r="59" spans="1:25" x14ac:dyDescent="0.25">
      <c r="A59">
        <f t="shared" si="0"/>
        <v>1954</v>
      </c>
      <c r="C59" s="20"/>
      <c r="D59" s="20"/>
      <c r="E59" s="5"/>
      <c r="F59" s="20">
        <v>16.3</v>
      </c>
      <c r="G59" s="20">
        <v>4.0999999999999996</v>
      </c>
      <c r="H59" s="5"/>
      <c r="I59" s="5"/>
      <c r="J59" s="5"/>
      <c r="K59" s="5"/>
      <c r="L59" s="5"/>
      <c r="M59" s="5"/>
      <c r="N59" s="5"/>
      <c r="O59" s="20"/>
      <c r="P59" s="20"/>
      <c r="Q59" s="5"/>
      <c r="R59" s="5">
        <v>19.399999999999999</v>
      </c>
      <c r="S59" s="5">
        <v>4.5999999999999996</v>
      </c>
      <c r="T59" s="5"/>
      <c r="U59" s="5"/>
      <c r="V59" s="5"/>
      <c r="W59" s="5"/>
      <c r="X59" s="5"/>
      <c r="Y59" s="5"/>
    </row>
    <row r="60" spans="1:25" x14ac:dyDescent="0.25">
      <c r="A60">
        <f t="shared" si="0"/>
        <v>1955</v>
      </c>
      <c r="C60" s="20"/>
      <c r="D60" s="20"/>
      <c r="E60" s="5"/>
      <c r="F60" s="20">
        <v>16</v>
      </c>
      <c r="G60" s="20">
        <v>4.5999999999999996</v>
      </c>
      <c r="H60" s="5"/>
      <c r="I60" s="5"/>
      <c r="J60" s="5"/>
      <c r="K60" s="5"/>
      <c r="L60" s="5"/>
      <c r="M60" s="5"/>
      <c r="N60" s="5"/>
      <c r="O60" s="20"/>
      <c r="P60" s="20"/>
      <c r="Q60" s="5"/>
      <c r="R60" s="5">
        <v>19.2</v>
      </c>
      <c r="S60" s="5">
        <v>5.0999999999999996</v>
      </c>
      <c r="T60" s="5"/>
      <c r="U60" s="5"/>
      <c r="V60" s="5"/>
      <c r="W60" s="5"/>
      <c r="X60" s="5"/>
      <c r="Y60" s="5"/>
    </row>
    <row r="61" spans="1:25" x14ac:dyDescent="0.25">
      <c r="A61">
        <f t="shared" si="0"/>
        <v>1956</v>
      </c>
      <c r="C61" s="20"/>
      <c r="D61" s="20"/>
      <c r="E61" s="5"/>
      <c r="F61" s="20">
        <v>15.7</v>
      </c>
      <c r="G61" s="20">
        <v>4.4000000000000004</v>
      </c>
      <c r="H61" s="5"/>
      <c r="I61" s="5"/>
      <c r="J61" s="5"/>
      <c r="K61" s="5"/>
      <c r="L61" s="5"/>
      <c r="M61" s="5"/>
      <c r="N61" s="5"/>
      <c r="O61" s="20"/>
      <c r="P61" s="20"/>
      <c r="Q61" s="5"/>
      <c r="R61" s="5">
        <v>19</v>
      </c>
      <c r="S61" s="5">
        <v>4.9000000000000004</v>
      </c>
      <c r="T61" s="5"/>
      <c r="U61" s="5"/>
      <c r="V61" s="5"/>
      <c r="W61" s="5"/>
      <c r="X61" s="5"/>
      <c r="Y61" s="5"/>
    </row>
    <row r="62" spans="1:25" x14ac:dyDescent="0.25">
      <c r="A62" s="3">
        <f t="shared" si="0"/>
        <v>1957</v>
      </c>
      <c r="B62" s="10"/>
      <c r="C62" s="20"/>
      <c r="D62" s="20"/>
      <c r="E62" s="5"/>
      <c r="F62" s="20">
        <v>15.4</v>
      </c>
      <c r="G62" s="20">
        <v>4.3</v>
      </c>
      <c r="H62" s="5"/>
      <c r="I62" s="5"/>
      <c r="J62" s="5"/>
      <c r="K62" s="5"/>
      <c r="L62" s="5"/>
      <c r="M62" s="5"/>
      <c r="N62" s="5"/>
      <c r="O62" s="20"/>
      <c r="P62" s="20"/>
      <c r="Q62" s="5"/>
      <c r="R62" s="5">
        <v>18.7</v>
      </c>
      <c r="S62" s="5">
        <v>4.8</v>
      </c>
      <c r="T62" s="5"/>
      <c r="U62" s="5"/>
      <c r="V62" s="5"/>
      <c r="W62" s="5"/>
      <c r="X62" s="5"/>
      <c r="Y62" s="5"/>
    </row>
    <row r="63" spans="1:25" x14ac:dyDescent="0.25">
      <c r="A63">
        <f t="shared" si="0"/>
        <v>1958</v>
      </c>
      <c r="C63" s="20"/>
      <c r="D63" s="20"/>
      <c r="E63" s="20"/>
      <c r="F63" s="20">
        <v>16.8</v>
      </c>
      <c r="G63" s="20">
        <v>4.7</v>
      </c>
      <c r="H63" s="20"/>
      <c r="I63" s="20"/>
      <c r="J63" s="20"/>
      <c r="K63" s="20"/>
      <c r="L63" s="20"/>
      <c r="M63" s="20"/>
      <c r="N63" s="20"/>
      <c r="O63" s="20"/>
      <c r="P63" s="20"/>
      <c r="Q63" s="20"/>
      <c r="R63" s="5">
        <v>20.399999999999999</v>
      </c>
      <c r="S63" s="5">
        <v>5.3</v>
      </c>
      <c r="T63" s="20"/>
      <c r="U63" s="20"/>
      <c r="V63" s="20"/>
      <c r="W63" s="20"/>
      <c r="X63" s="20"/>
      <c r="Y63" s="20"/>
    </row>
    <row r="64" spans="1:25" x14ac:dyDescent="0.25">
      <c r="A64">
        <f t="shared" si="0"/>
        <v>1959</v>
      </c>
      <c r="C64" s="20">
        <f>F64+I64+L64</f>
        <v>24.766128160608954</v>
      </c>
      <c r="D64" s="20">
        <f>G64+J64+M64</f>
        <v>7.8113195747342088</v>
      </c>
      <c r="E64" s="20"/>
      <c r="F64" s="20">
        <v>16.600000000000001</v>
      </c>
      <c r="G64" s="20">
        <v>4.7</v>
      </c>
      <c r="H64" s="20"/>
      <c r="I64" s="20">
        <v>7.6383538962158939</v>
      </c>
      <c r="J64" s="20">
        <v>2.6366925757169657</v>
      </c>
      <c r="K64" s="20"/>
      <c r="L64" s="20">
        <v>0.52777426439305963</v>
      </c>
      <c r="M64" s="20">
        <v>0.47462699901724292</v>
      </c>
      <c r="N64" s="20"/>
      <c r="O64" s="20"/>
      <c r="P64" s="20"/>
      <c r="Q64" s="20"/>
      <c r="R64" s="5">
        <v>20.2</v>
      </c>
      <c r="S64" s="5">
        <v>5.2</v>
      </c>
      <c r="T64" s="20"/>
      <c r="U64" s="20"/>
      <c r="V64" s="20"/>
      <c r="W64" s="20"/>
      <c r="X64" s="20"/>
      <c r="Y64" s="20"/>
    </row>
    <row r="65" spans="1:25" x14ac:dyDescent="0.25">
      <c r="A65">
        <f t="shared" si="0"/>
        <v>1960</v>
      </c>
      <c r="C65" s="20">
        <f t="shared" ref="C65:C122" si="1">F65+I65+L65</f>
        <v>25.175274981763582</v>
      </c>
      <c r="D65" s="20">
        <f t="shared" ref="D65:D122" si="2">G65+J65+M65</f>
        <v>8.2288757463443272</v>
      </c>
      <c r="E65" s="20"/>
      <c r="F65" s="20">
        <v>16.5</v>
      </c>
      <c r="G65" s="20">
        <v>4.9000000000000004</v>
      </c>
      <c r="H65" s="20"/>
      <c r="I65" s="20">
        <v>8.0277143280289138</v>
      </c>
      <c r="J65" s="20">
        <v>2.829929034941117</v>
      </c>
      <c r="K65" s="20"/>
      <c r="L65" s="20">
        <v>0.64756065373466909</v>
      </c>
      <c r="M65" s="20">
        <v>0.49894671140321062</v>
      </c>
      <c r="N65" s="20"/>
      <c r="O65" s="20"/>
      <c r="P65" s="20"/>
      <c r="Q65" s="20"/>
      <c r="R65" s="5">
        <v>20</v>
      </c>
      <c r="S65" s="5">
        <v>5.6</v>
      </c>
      <c r="T65" s="20"/>
      <c r="U65" s="20"/>
      <c r="V65" s="20"/>
      <c r="W65" s="20"/>
      <c r="X65" s="20"/>
      <c r="Y65" s="20"/>
    </row>
    <row r="66" spans="1:25" x14ac:dyDescent="0.25">
      <c r="A66">
        <f t="shared" si="0"/>
        <v>1961</v>
      </c>
      <c r="C66" s="20">
        <f t="shared" si="1"/>
        <v>24.968898883891391</v>
      </c>
      <c r="D66" s="20">
        <f t="shared" si="2"/>
        <v>8.4019580840900279</v>
      </c>
      <c r="E66" s="20"/>
      <c r="F66" s="20">
        <v>16.100000000000001</v>
      </c>
      <c r="G66" s="20">
        <v>4.9000000000000004</v>
      </c>
      <c r="H66" s="20"/>
      <c r="I66" s="20">
        <v>8.1192736964850916</v>
      </c>
      <c r="J66" s="20">
        <v>2.9220639497353358</v>
      </c>
      <c r="K66" s="20"/>
      <c r="L66" s="20">
        <v>0.74962518740629691</v>
      </c>
      <c r="M66" s="20">
        <v>0.57989413435469295</v>
      </c>
      <c r="N66" s="20"/>
      <c r="O66" s="20"/>
      <c r="P66" s="20"/>
      <c r="Q66" s="20"/>
      <c r="R66" s="5">
        <v>19.7</v>
      </c>
      <c r="S66" s="5">
        <v>5.5</v>
      </c>
      <c r="T66" s="20"/>
      <c r="U66" s="20"/>
      <c r="V66" s="20"/>
      <c r="W66" s="20"/>
      <c r="X66" s="20"/>
      <c r="Y66" s="20"/>
    </row>
    <row r="67" spans="1:25" x14ac:dyDescent="0.25">
      <c r="A67">
        <f t="shared" si="0"/>
        <v>1962</v>
      </c>
      <c r="C67" s="20">
        <f t="shared" si="1"/>
        <v>25.352843248926664</v>
      </c>
      <c r="D67" s="20">
        <f t="shared" si="2"/>
        <v>8.9451533339684755</v>
      </c>
      <c r="E67" s="20"/>
      <c r="F67" s="20">
        <v>16.5</v>
      </c>
      <c r="G67" s="20">
        <v>5.4</v>
      </c>
      <c r="H67" s="20"/>
      <c r="I67" s="20">
        <v>8.0993165688250244</v>
      </c>
      <c r="J67" s="20">
        <v>2.9629394391692334</v>
      </c>
      <c r="K67" s="20"/>
      <c r="L67" s="20">
        <v>0.75352668010163848</v>
      </c>
      <c r="M67" s="20">
        <v>0.58221389479924202</v>
      </c>
      <c r="N67" s="20"/>
      <c r="O67" s="20"/>
      <c r="P67" s="20"/>
      <c r="Q67" s="20"/>
      <c r="R67" s="5">
        <v>20.3</v>
      </c>
      <c r="S67" s="5">
        <v>6.2</v>
      </c>
      <c r="T67" s="20"/>
      <c r="U67" s="20"/>
      <c r="V67" s="20"/>
      <c r="W67" s="20"/>
      <c r="X67" s="20"/>
      <c r="Y67" s="20"/>
    </row>
    <row r="68" spans="1:25" x14ac:dyDescent="0.25">
      <c r="A68">
        <f t="shared" si="0"/>
        <v>1963</v>
      </c>
      <c r="C68" s="20">
        <f t="shared" si="1"/>
        <v>25.507217876129143</v>
      </c>
      <c r="D68" s="20">
        <f t="shared" si="2"/>
        <v>9.6338458331161725</v>
      </c>
      <c r="E68" s="20"/>
      <c r="F68" s="20">
        <v>16.5</v>
      </c>
      <c r="G68" s="20">
        <v>5.8</v>
      </c>
      <c r="H68" s="20"/>
      <c r="I68" s="20">
        <v>8.100661278471712</v>
      </c>
      <c r="J68" s="20">
        <v>3.1740240788033565</v>
      </c>
      <c r="K68" s="20"/>
      <c r="L68" s="20">
        <v>0.9065565976574318</v>
      </c>
      <c r="M68" s="20">
        <v>0.65982175431281598</v>
      </c>
      <c r="N68" s="20"/>
      <c r="O68" s="20"/>
      <c r="P68" s="20"/>
      <c r="Q68" s="20"/>
      <c r="R68" s="5">
        <v>20.2</v>
      </c>
      <c r="S68" s="5">
        <v>6.6</v>
      </c>
      <c r="T68" s="20"/>
      <c r="U68" s="20"/>
      <c r="V68" s="20"/>
      <c r="W68" s="20"/>
      <c r="X68" s="20"/>
      <c r="Y68" s="20"/>
    </row>
    <row r="69" spans="1:25" x14ac:dyDescent="0.25">
      <c r="A69">
        <f t="shared" si="0"/>
        <v>1964</v>
      </c>
      <c r="C69" s="20">
        <f t="shared" si="1"/>
        <v>25.538650372171393</v>
      </c>
      <c r="D69" s="20">
        <f t="shared" si="2"/>
        <v>9.5489765526307675</v>
      </c>
      <c r="E69" s="20"/>
      <c r="F69" s="20">
        <v>16.100000000000001</v>
      </c>
      <c r="G69" s="20">
        <v>5.6</v>
      </c>
      <c r="H69" s="20"/>
      <c r="I69" s="20">
        <v>8.5823362552519882</v>
      </c>
      <c r="J69" s="20">
        <v>3.249560939538036</v>
      </c>
      <c r="K69" s="20"/>
      <c r="L69" s="20">
        <v>0.85631411691940196</v>
      </c>
      <c r="M69" s="20">
        <v>0.69941561309273159</v>
      </c>
      <c r="N69" s="20"/>
      <c r="O69" s="20"/>
      <c r="P69" s="20"/>
      <c r="Q69" s="20"/>
      <c r="R69" s="5">
        <v>19.8</v>
      </c>
      <c r="S69" s="5">
        <v>6.4</v>
      </c>
      <c r="T69" s="20"/>
      <c r="U69" s="20"/>
      <c r="V69" s="20"/>
      <c r="W69" s="20"/>
      <c r="X69" s="20"/>
      <c r="Y69" s="20"/>
    </row>
    <row r="70" spans="1:25" x14ac:dyDescent="0.25">
      <c r="A70">
        <f t="shared" ref="A70:A121" si="3">A69+1</f>
        <v>1965</v>
      </c>
      <c r="C70" s="20">
        <f t="shared" si="1"/>
        <v>25.975752622976749</v>
      </c>
      <c r="D70" s="20">
        <f t="shared" si="2"/>
        <v>10.337511399331239</v>
      </c>
      <c r="E70" s="20"/>
      <c r="F70" s="20">
        <v>16.3</v>
      </c>
      <c r="G70" s="20">
        <v>6.1</v>
      </c>
      <c r="H70" s="20"/>
      <c r="I70" s="20">
        <v>8.8659250276796548</v>
      </c>
      <c r="J70" s="20">
        <v>3.4522241361840105</v>
      </c>
      <c r="K70" s="20"/>
      <c r="L70" s="20">
        <v>0.80982759529709492</v>
      </c>
      <c r="M70" s="20">
        <v>0.78528726314722874</v>
      </c>
      <c r="N70" s="20"/>
      <c r="O70" s="20"/>
      <c r="P70" s="20"/>
      <c r="Q70" s="20"/>
      <c r="R70" s="5">
        <v>20</v>
      </c>
      <c r="S70" s="5">
        <v>7</v>
      </c>
      <c r="T70" s="20"/>
      <c r="U70" s="20"/>
      <c r="V70" s="20"/>
      <c r="W70" s="20"/>
      <c r="X70" s="20"/>
      <c r="Y70" s="20"/>
    </row>
    <row r="71" spans="1:25" x14ac:dyDescent="0.25">
      <c r="A71">
        <f t="shared" si="3"/>
        <v>1966</v>
      </c>
      <c r="C71" s="20">
        <f t="shared" si="1"/>
        <v>27.082852363028021</v>
      </c>
      <c r="D71" s="20">
        <f t="shared" si="2"/>
        <v>10.360810310495612</v>
      </c>
      <c r="E71" s="20"/>
      <c r="F71" s="20">
        <v>16.100000000000001</v>
      </c>
      <c r="G71" s="20">
        <v>5.9</v>
      </c>
      <c r="H71" s="20"/>
      <c r="I71" s="20">
        <v>9.9989544123797565</v>
      </c>
      <c r="J71" s="20">
        <v>3.6823198615127528</v>
      </c>
      <c r="K71" s="20"/>
      <c r="L71" s="20">
        <v>0.98389795064826435</v>
      </c>
      <c r="M71" s="20">
        <v>0.77849044898285924</v>
      </c>
      <c r="N71" s="20"/>
      <c r="O71" s="20"/>
      <c r="P71" s="20"/>
      <c r="Q71" s="20"/>
      <c r="R71" s="5">
        <v>19.7</v>
      </c>
      <c r="S71" s="5">
        <v>6.7</v>
      </c>
      <c r="T71" s="20"/>
      <c r="U71" s="20"/>
      <c r="V71" s="20"/>
      <c r="W71" s="20"/>
      <c r="X71" s="20"/>
      <c r="Y71" s="20"/>
    </row>
    <row r="72" spans="1:25" x14ac:dyDescent="0.25">
      <c r="A72" s="3">
        <f t="shared" si="3"/>
        <v>1967</v>
      </c>
      <c r="B72" s="10"/>
      <c r="C72" s="20">
        <f t="shared" si="1"/>
        <v>26.953219191594073</v>
      </c>
      <c r="D72" s="20">
        <f t="shared" si="2"/>
        <v>10.661812860871628</v>
      </c>
      <c r="E72" s="20"/>
      <c r="F72" s="20">
        <v>15.8</v>
      </c>
      <c r="G72" s="20">
        <v>6.1</v>
      </c>
      <c r="H72" s="20"/>
      <c r="I72" s="20">
        <v>9.8626353659422925</v>
      </c>
      <c r="J72" s="20">
        <v>3.7520762477260141</v>
      </c>
      <c r="K72" s="20"/>
      <c r="L72" s="20">
        <v>1.2905838256517812</v>
      </c>
      <c r="M72" s="20">
        <v>0.80973661314561418</v>
      </c>
      <c r="N72" s="20"/>
      <c r="O72" s="20"/>
      <c r="P72" s="20"/>
      <c r="Q72" s="20"/>
      <c r="R72" s="5">
        <v>19.100000000000001</v>
      </c>
      <c r="S72" s="5">
        <v>6.9</v>
      </c>
      <c r="T72" s="20"/>
      <c r="U72" s="20"/>
      <c r="V72" s="20"/>
      <c r="W72" s="20"/>
      <c r="X72" s="20"/>
      <c r="Y72" s="20"/>
    </row>
    <row r="73" spans="1:25" x14ac:dyDescent="0.25">
      <c r="A73">
        <f t="shared" si="3"/>
        <v>1968</v>
      </c>
      <c r="C73" s="20">
        <f t="shared" si="1"/>
        <v>28.300000000000004</v>
      </c>
      <c r="D73" s="20">
        <f t="shared" si="2"/>
        <v>11</v>
      </c>
      <c r="E73" s="5"/>
      <c r="F73" s="5">
        <v>15.8</v>
      </c>
      <c r="G73" s="5">
        <v>5.9</v>
      </c>
      <c r="H73" s="5"/>
      <c r="I73" s="5">
        <v>10.9</v>
      </c>
      <c r="J73" s="5">
        <v>4.0999999999999996</v>
      </c>
      <c r="K73" s="5"/>
      <c r="L73" s="5">
        <v>1.6</v>
      </c>
      <c r="M73" s="5">
        <v>1</v>
      </c>
      <c r="N73" s="5"/>
      <c r="O73" s="20">
        <f t="shared" ref="O73:O122" si="4">R73+U73+X73</f>
        <v>33.700000000000003</v>
      </c>
      <c r="P73" s="20">
        <f t="shared" ref="P73:P122" si="5">S73+V73+Y73</f>
        <v>12.4</v>
      </c>
      <c r="Q73" s="5"/>
      <c r="R73" s="5">
        <v>19.100000000000001</v>
      </c>
      <c r="S73" s="5">
        <v>6.6</v>
      </c>
      <c r="T73" s="5"/>
      <c r="U73" s="5">
        <v>12.9</v>
      </c>
      <c r="V73" s="5">
        <v>4.7</v>
      </c>
      <c r="W73" s="5"/>
      <c r="X73" s="5">
        <v>1.7</v>
      </c>
      <c r="Y73" s="5">
        <v>1.1000000000000001</v>
      </c>
    </row>
    <row r="74" spans="1:25" x14ac:dyDescent="0.25">
      <c r="A74">
        <f t="shared" si="3"/>
        <v>1969</v>
      </c>
      <c r="C74" s="20">
        <f t="shared" si="1"/>
        <v>29.7</v>
      </c>
      <c r="D74" s="20">
        <f t="shared" si="2"/>
        <v>11.599999999999998</v>
      </c>
      <c r="E74" s="5"/>
      <c r="F74" s="5">
        <v>16.2</v>
      </c>
      <c r="G74" s="5">
        <v>6.3</v>
      </c>
      <c r="H74" s="5"/>
      <c r="I74" s="5">
        <v>11.3</v>
      </c>
      <c r="J74" s="5">
        <v>4.0999999999999996</v>
      </c>
      <c r="K74" s="5"/>
      <c r="L74" s="5">
        <v>2.2000000000000002</v>
      </c>
      <c r="M74" s="5">
        <v>1.2</v>
      </c>
      <c r="N74" s="5"/>
      <c r="O74" s="20">
        <f t="shared" si="4"/>
        <v>35</v>
      </c>
      <c r="P74" s="20">
        <f t="shared" si="5"/>
        <v>13.100000000000001</v>
      </c>
      <c r="Q74" s="5"/>
      <c r="R74" s="5">
        <v>19.399999999999999</v>
      </c>
      <c r="S74" s="5">
        <v>7.1</v>
      </c>
      <c r="T74" s="5"/>
      <c r="U74" s="5">
        <v>13.4</v>
      </c>
      <c r="V74" s="5">
        <v>4.7</v>
      </c>
      <c r="W74" s="5"/>
      <c r="X74" s="5">
        <v>2.2000000000000002</v>
      </c>
      <c r="Y74" s="5">
        <v>1.3</v>
      </c>
    </row>
    <row r="75" spans="1:25" x14ac:dyDescent="0.25">
      <c r="A75">
        <f t="shared" si="3"/>
        <v>1970</v>
      </c>
      <c r="C75" s="20">
        <f t="shared" si="1"/>
        <v>31.6</v>
      </c>
      <c r="D75" s="20">
        <f t="shared" si="2"/>
        <v>12.299999999999999</v>
      </c>
      <c r="E75" s="5"/>
      <c r="F75" s="5">
        <v>16.8</v>
      </c>
      <c r="G75" s="5">
        <v>6.6</v>
      </c>
      <c r="H75" s="5"/>
      <c r="I75" s="5">
        <v>12</v>
      </c>
      <c r="J75" s="5">
        <v>4.3</v>
      </c>
      <c r="K75" s="5"/>
      <c r="L75" s="5">
        <v>2.8</v>
      </c>
      <c r="M75" s="5">
        <v>1.4</v>
      </c>
      <c r="N75" s="5"/>
      <c r="O75" s="20">
        <f t="shared" si="4"/>
        <v>36.9</v>
      </c>
      <c r="P75" s="20">
        <f t="shared" si="5"/>
        <v>13.8</v>
      </c>
      <c r="Q75" s="5"/>
      <c r="R75" s="5">
        <v>19.8</v>
      </c>
      <c r="S75" s="5">
        <v>7.4</v>
      </c>
      <c r="T75" s="5"/>
      <c r="U75" s="5">
        <v>14.3</v>
      </c>
      <c r="V75" s="5">
        <v>4.9000000000000004</v>
      </c>
      <c r="W75" s="5"/>
      <c r="X75" s="5">
        <v>2.8</v>
      </c>
      <c r="Y75" s="5">
        <v>1.5</v>
      </c>
    </row>
    <row r="76" spans="1:25" x14ac:dyDescent="0.25">
      <c r="A76">
        <f t="shared" si="3"/>
        <v>1971</v>
      </c>
      <c r="C76" s="20">
        <f t="shared" si="1"/>
        <v>32.200000000000003</v>
      </c>
      <c r="D76" s="20">
        <f t="shared" si="2"/>
        <v>12.899999999999999</v>
      </c>
      <c r="E76" s="5"/>
      <c r="F76" s="5">
        <v>16.7</v>
      </c>
      <c r="G76" s="5">
        <v>6.8</v>
      </c>
      <c r="H76" s="5"/>
      <c r="I76" s="5">
        <v>12.3</v>
      </c>
      <c r="J76" s="5">
        <v>4.5999999999999996</v>
      </c>
      <c r="K76" s="5"/>
      <c r="L76" s="5">
        <v>3.2</v>
      </c>
      <c r="M76" s="5">
        <v>1.5</v>
      </c>
      <c r="N76" s="5"/>
      <c r="O76" s="20">
        <f t="shared" si="4"/>
        <v>37.4</v>
      </c>
      <c r="P76" s="20">
        <f t="shared" si="5"/>
        <v>14.4</v>
      </c>
      <c r="Q76" s="5"/>
      <c r="R76" s="5">
        <v>19.7</v>
      </c>
      <c r="S76" s="5">
        <v>7.6</v>
      </c>
      <c r="T76" s="5"/>
      <c r="U76" s="5">
        <v>14.6</v>
      </c>
      <c r="V76" s="5">
        <v>5.2</v>
      </c>
      <c r="W76" s="5"/>
      <c r="X76" s="5">
        <v>3.1</v>
      </c>
      <c r="Y76" s="5">
        <v>1.6</v>
      </c>
    </row>
    <row r="77" spans="1:25" x14ac:dyDescent="0.25">
      <c r="A77">
        <f t="shared" si="3"/>
        <v>1972</v>
      </c>
      <c r="C77" s="20">
        <f t="shared" si="1"/>
        <v>33.199999999999996</v>
      </c>
      <c r="D77" s="20">
        <f t="shared" si="2"/>
        <v>12.8</v>
      </c>
      <c r="E77" s="5"/>
      <c r="F77" s="5">
        <v>17.399999999999999</v>
      </c>
      <c r="G77" s="5">
        <v>6.7</v>
      </c>
      <c r="H77" s="5"/>
      <c r="I77" s="5">
        <v>12.7</v>
      </c>
      <c r="J77" s="5">
        <v>4.5999999999999996</v>
      </c>
      <c r="K77" s="5"/>
      <c r="L77" s="5">
        <v>3.1</v>
      </c>
      <c r="M77" s="5">
        <v>1.5</v>
      </c>
      <c r="N77" s="5"/>
      <c r="O77" s="20">
        <f t="shared" si="4"/>
        <v>38.4</v>
      </c>
      <c r="P77" s="20">
        <f t="shared" si="5"/>
        <v>14.4</v>
      </c>
      <c r="Q77" s="5"/>
      <c r="R77" s="5">
        <v>20.3</v>
      </c>
      <c r="S77" s="5">
        <v>7.5</v>
      </c>
      <c r="T77" s="5"/>
      <c r="U77" s="5">
        <v>15.1</v>
      </c>
      <c r="V77" s="5">
        <v>5.3</v>
      </c>
      <c r="W77" s="5"/>
      <c r="X77" s="5">
        <v>3</v>
      </c>
      <c r="Y77" s="5">
        <v>1.6</v>
      </c>
    </row>
    <row r="78" spans="1:25" x14ac:dyDescent="0.25">
      <c r="A78">
        <f t="shared" si="3"/>
        <v>1973</v>
      </c>
      <c r="C78" s="20">
        <f t="shared" si="1"/>
        <v>33</v>
      </c>
      <c r="D78" s="20">
        <f t="shared" si="2"/>
        <v>12.6</v>
      </c>
      <c r="E78" s="5"/>
      <c r="F78" s="5">
        <v>17.600000000000001</v>
      </c>
      <c r="G78" s="5">
        <v>6.5</v>
      </c>
      <c r="H78" s="5"/>
      <c r="I78" s="5">
        <v>12.8</v>
      </c>
      <c r="J78" s="5">
        <v>4.5999999999999996</v>
      </c>
      <c r="K78" s="5"/>
      <c r="L78" s="5">
        <v>2.6</v>
      </c>
      <c r="M78" s="5">
        <v>1.5</v>
      </c>
      <c r="N78" s="5"/>
      <c r="O78" s="20">
        <f t="shared" si="4"/>
        <v>37.799999999999997</v>
      </c>
      <c r="P78" s="20">
        <f t="shared" si="5"/>
        <v>13.9</v>
      </c>
      <c r="Q78" s="5"/>
      <c r="R78" s="5">
        <v>20.100000000000001</v>
      </c>
      <c r="S78" s="5">
        <v>7.2</v>
      </c>
      <c r="T78" s="5"/>
      <c r="U78" s="5">
        <v>15.2</v>
      </c>
      <c r="V78" s="5">
        <v>5.2</v>
      </c>
      <c r="W78" s="5"/>
      <c r="X78" s="5">
        <v>2.5</v>
      </c>
      <c r="Y78" s="5">
        <v>1.5</v>
      </c>
    </row>
    <row r="79" spans="1:25" x14ac:dyDescent="0.25">
      <c r="A79">
        <f t="shared" si="3"/>
        <v>1974</v>
      </c>
      <c r="C79" s="20">
        <f t="shared" si="1"/>
        <v>33.9</v>
      </c>
      <c r="D79" s="20">
        <f t="shared" si="2"/>
        <v>12.9</v>
      </c>
      <c r="E79" s="5"/>
      <c r="F79" s="5">
        <v>17.899999999999999</v>
      </c>
      <c r="G79" s="5">
        <v>6.5</v>
      </c>
      <c r="H79" s="5"/>
      <c r="I79" s="5">
        <v>13.1</v>
      </c>
      <c r="J79" s="5">
        <v>4.8</v>
      </c>
      <c r="K79" s="5"/>
      <c r="L79" s="5">
        <v>2.9</v>
      </c>
      <c r="M79" s="5">
        <v>1.6</v>
      </c>
      <c r="N79" s="5"/>
      <c r="O79" s="20">
        <f t="shared" si="4"/>
        <v>38.699999999999996</v>
      </c>
      <c r="P79" s="20">
        <f t="shared" si="5"/>
        <v>14.1</v>
      </c>
      <c r="Q79" s="5"/>
      <c r="R79" s="5">
        <v>20.3</v>
      </c>
      <c r="S79" s="5">
        <v>7.1</v>
      </c>
      <c r="T79" s="5"/>
      <c r="U79" s="5">
        <v>15.6</v>
      </c>
      <c r="V79" s="5">
        <v>5.4</v>
      </c>
      <c r="W79" s="5"/>
      <c r="X79" s="5">
        <v>2.8</v>
      </c>
      <c r="Y79" s="5">
        <v>1.6</v>
      </c>
    </row>
    <row r="80" spans="1:25" x14ac:dyDescent="0.25">
      <c r="A80">
        <f t="shared" si="3"/>
        <v>1975</v>
      </c>
      <c r="C80" s="20">
        <f t="shared" si="1"/>
        <v>35</v>
      </c>
      <c r="D80" s="20">
        <f t="shared" si="2"/>
        <v>12.799999999999999</v>
      </c>
      <c r="E80" s="5"/>
      <c r="F80" s="5">
        <v>18.7</v>
      </c>
      <c r="G80" s="5">
        <v>6.7</v>
      </c>
      <c r="H80" s="5"/>
      <c r="I80" s="5">
        <v>12.9</v>
      </c>
      <c r="J80" s="5">
        <v>4.5</v>
      </c>
      <c r="K80" s="5"/>
      <c r="L80" s="5">
        <v>3.4</v>
      </c>
      <c r="M80" s="5">
        <v>1.6</v>
      </c>
      <c r="N80" s="5"/>
      <c r="O80" s="20">
        <f t="shared" si="4"/>
        <v>39.400000000000006</v>
      </c>
      <c r="P80" s="20">
        <f t="shared" si="5"/>
        <v>14.099999999999998</v>
      </c>
      <c r="Q80" s="5"/>
      <c r="R80" s="5">
        <v>20.9</v>
      </c>
      <c r="S80" s="5">
        <v>7.3</v>
      </c>
      <c r="T80" s="5"/>
      <c r="U80" s="5">
        <v>15.3</v>
      </c>
      <c r="V80" s="5">
        <v>5.0999999999999996</v>
      </c>
      <c r="W80" s="5"/>
      <c r="X80" s="5">
        <v>3.2</v>
      </c>
      <c r="Y80" s="5">
        <v>1.7</v>
      </c>
    </row>
    <row r="81" spans="1:25" x14ac:dyDescent="0.25">
      <c r="A81">
        <f t="shared" si="3"/>
        <v>1976</v>
      </c>
      <c r="C81" s="20">
        <f t="shared" si="1"/>
        <v>34.299999999999997</v>
      </c>
      <c r="D81" s="20">
        <f t="shared" si="2"/>
        <v>12.8</v>
      </c>
      <c r="E81" s="5"/>
      <c r="F81" s="5">
        <v>18.399999999999999</v>
      </c>
      <c r="G81" s="5">
        <v>6.6</v>
      </c>
      <c r="H81" s="5"/>
      <c r="I81" s="5">
        <v>12.9</v>
      </c>
      <c r="J81" s="5">
        <v>4.7</v>
      </c>
      <c r="K81" s="5"/>
      <c r="L81" s="5">
        <v>3</v>
      </c>
      <c r="M81" s="5">
        <v>1.5</v>
      </c>
      <c r="N81" s="5"/>
      <c r="O81" s="20">
        <f t="shared" si="4"/>
        <v>38.499999999999993</v>
      </c>
      <c r="P81" s="20">
        <f t="shared" si="5"/>
        <v>13.9</v>
      </c>
      <c r="Q81" s="5"/>
      <c r="R81" s="5">
        <v>20.399999999999999</v>
      </c>
      <c r="S81" s="5">
        <v>7.1</v>
      </c>
      <c r="T81" s="5"/>
      <c r="U81" s="5">
        <v>15.2</v>
      </c>
      <c r="V81" s="5">
        <v>5.2</v>
      </c>
      <c r="W81" s="5"/>
      <c r="X81" s="5">
        <v>2.9</v>
      </c>
      <c r="Y81" s="5">
        <v>1.6</v>
      </c>
    </row>
    <row r="82" spans="1:25" x14ac:dyDescent="0.25">
      <c r="A82">
        <f t="shared" si="3"/>
        <v>1977</v>
      </c>
      <c r="C82" s="20">
        <f t="shared" si="1"/>
        <v>34.299999999999997</v>
      </c>
      <c r="D82" s="20">
        <f t="shared" si="2"/>
        <v>12.600000000000001</v>
      </c>
      <c r="E82" s="5"/>
      <c r="F82" s="5">
        <v>19.7</v>
      </c>
      <c r="G82" s="5">
        <v>6.7</v>
      </c>
      <c r="H82" s="5"/>
      <c r="I82" s="5">
        <v>12.7</v>
      </c>
      <c r="J82" s="5">
        <v>4.5999999999999996</v>
      </c>
      <c r="K82" s="5"/>
      <c r="L82" s="5">
        <v>1.9</v>
      </c>
      <c r="M82" s="5">
        <v>1.3</v>
      </c>
      <c r="N82" s="5"/>
      <c r="O82" s="20">
        <f t="shared" si="4"/>
        <v>38.299999999999997</v>
      </c>
      <c r="P82" s="20">
        <f t="shared" si="5"/>
        <v>13.700000000000001</v>
      </c>
      <c r="Q82" s="5"/>
      <c r="R82" s="5">
        <v>21.4</v>
      </c>
      <c r="S82" s="5">
        <v>7.1</v>
      </c>
      <c r="T82" s="5"/>
      <c r="U82" s="5">
        <v>15</v>
      </c>
      <c r="V82" s="5">
        <v>5.2</v>
      </c>
      <c r="W82" s="5"/>
      <c r="X82" s="5">
        <v>1.9</v>
      </c>
      <c r="Y82" s="5">
        <v>1.4</v>
      </c>
    </row>
    <row r="83" spans="1:25" x14ac:dyDescent="0.25">
      <c r="A83" s="3">
        <f t="shared" si="3"/>
        <v>1978</v>
      </c>
      <c r="B83" s="10"/>
      <c r="C83" s="20">
        <f t="shared" si="1"/>
        <v>33</v>
      </c>
      <c r="D83" s="20">
        <f t="shared" si="2"/>
        <v>12</v>
      </c>
      <c r="E83" s="5"/>
      <c r="F83" s="5">
        <v>18.7</v>
      </c>
      <c r="G83" s="5">
        <v>6.2</v>
      </c>
      <c r="H83" s="5"/>
      <c r="I83" s="5">
        <v>12.6</v>
      </c>
      <c r="J83" s="5">
        <v>4.5999999999999996</v>
      </c>
      <c r="K83" s="5"/>
      <c r="L83" s="5">
        <v>1.7</v>
      </c>
      <c r="M83" s="5">
        <v>1.2</v>
      </c>
      <c r="N83" s="5"/>
      <c r="O83" s="20">
        <f t="shared" si="4"/>
        <v>36.6</v>
      </c>
      <c r="P83" s="20">
        <f t="shared" si="5"/>
        <v>13</v>
      </c>
      <c r="Q83" s="5"/>
      <c r="R83" s="5">
        <v>20.2</v>
      </c>
      <c r="S83" s="5">
        <v>6.6</v>
      </c>
      <c r="T83" s="5"/>
      <c r="U83" s="5">
        <v>14.8</v>
      </c>
      <c r="V83" s="5">
        <v>5.0999999999999996</v>
      </c>
      <c r="W83" s="5"/>
      <c r="X83" s="5">
        <v>1.6</v>
      </c>
      <c r="Y83" s="5">
        <v>1.3</v>
      </c>
    </row>
    <row r="84" spans="1:25" x14ac:dyDescent="0.25">
      <c r="A84">
        <f t="shared" si="3"/>
        <v>1979</v>
      </c>
      <c r="C84" s="20">
        <f t="shared" si="1"/>
        <v>33.400000000000006</v>
      </c>
      <c r="D84" s="20">
        <f t="shared" si="2"/>
        <v>11.9</v>
      </c>
      <c r="E84" s="5"/>
      <c r="F84" s="5">
        <v>18.600000000000001</v>
      </c>
      <c r="G84" s="5">
        <v>6</v>
      </c>
      <c r="H84" s="5"/>
      <c r="I84" s="5">
        <v>12.6</v>
      </c>
      <c r="J84" s="5">
        <v>4.5</v>
      </c>
      <c r="K84" s="5"/>
      <c r="L84" s="20">
        <v>2.2000000000000002</v>
      </c>
      <c r="M84" s="20">
        <v>1.4</v>
      </c>
      <c r="N84" s="20"/>
      <c r="O84" s="20">
        <f t="shared" si="4"/>
        <v>36.799999999999997</v>
      </c>
      <c r="P84" s="20">
        <f t="shared" si="5"/>
        <v>12.6</v>
      </c>
      <c r="Q84" s="5"/>
      <c r="R84" s="5">
        <v>19.899999999999999</v>
      </c>
      <c r="S84" s="5">
        <v>6.3</v>
      </c>
      <c r="T84" s="5"/>
      <c r="U84" s="5">
        <v>14.7</v>
      </c>
      <c r="V84" s="5">
        <v>4.9000000000000004</v>
      </c>
      <c r="W84" s="5"/>
      <c r="X84" s="20">
        <v>2.2000000000000002</v>
      </c>
      <c r="Y84" s="20">
        <v>1.4</v>
      </c>
    </row>
    <row r="85" spans="1:25" x14ac:dyDescent="0.25">
      <c r="A85">
        <f t="shared" si="3"/>
        <v>1980</v>
      </c>
      <c r="C85" s="20">
        <f t="shared" si="1"/>
        <v>34.1</v>
      </c>
      <c r="D85" s="20">
        <f t="shared" si="2"/>
        <v>11.4</v>
      </c>
      <c r="E85" s="5"/>
      <c r="F85" s="5">
        <v>18.600000000000001</v>
      </c>
      <c r="G85" s="5">
        <v>5.5</v>
      </c>
      <c r="H85" s="5"/>
      <c r="I85" s="5">
        <v>13.1</v>
      </c>
      <c r="J85" s="5">
        <v>4.5999999999999996</v>
      </c>
      <c r="K85" s="5"/>
      <c r="L85" s="20">
        <v>2.4</v>
      </c>
      <c r="M85" s="20">
        <v>1.3</v>
      </c>
      <c r="N85" s="20"/>
      <c r="O85" s="20">
        <f t="shared" si="4"/>
        <v>37.599999999999994</v>
      </c>
      <c r="P85" s="20">
        <f t="shared" si="5"/>
        <v>12</v>
      </c>
      <c r="Q85" s="5"/>
      <c r="R85" s="5">
        <v>19.899999999999999</v>
      </c>
      <c r="S85" s="5">
        <v>5.7</v>
      </c>
      <c r="T85" s="5"/>
      <c r="U85" s="5">
        <v>15.4</v>
      </c>
      <c r="V85" s="5">
        <v>5</v>
      </c>
      <c r="W85" s="5"/>
      <c r="X85" s="20">
        <v>2.2999999999999998</v>
      </c>
      <c r="Y85" s="20">
        <v>1.3</v>
      </c>
    </row>
    <row r="86" spans="1:25" x14ac:dyDescent="0.25">
      <c r="A86">
        <f t="shared" si="3"/>
        <v>1981</v>
      </c>
      <c r="C86" s="20">
        <f t="shared" si="1"/>
        <v>33.4</v>
      </c>
      <c r="D86" s="20">
        <f t="shared" si="2"/>
        <v>11.4</v>
      </c>
      <c r="E86" s="5"/>
      <c r="F86" s="5">
        <v>18.7</v>
      </c>
      <c r="G86" s="5">
        <v>5.8</v>
      </c>
      <c r="H86" s="5"/>
      <c r="I86" s="5">
        <v>12.2</v>
      </c>
      <c r="J86" s="5">
        <v>4.3</v>
      </c>
      <c r="K86" s="5"/>
      <c r="L86" s="20">
        <v>2.5</v>
      </c>
      <c r="M86" s="20">
        <v>1.3</v>
      </c>
      <c r="N86" s="20"/>
      <c r="O86" s="20">
        <f t="shared" si="4"/>
        <v>36.6</v>
      </c>
      <c r="P86" s="20">
        <f t="shared" si="5"/>
        <v>12.1</v>
      </c>
      <c r="Q86" s="5"/>
      <c r="R86" s="5">
        <v>19.8</v>
      </c>
      <c r="S86" s="5">
        <v>6</v>
      </c>
      <c r="T86" s="5"/>
      <c r="U86" s="5">
        <v>14.3</v>
      </c>
      <c r="V86" s="5">
        <v>4.7</v>
      </c>
      <c r="W86" s="5"/>
      <c r="X86" s="20">
        <v>2.5</v>
      </c>
      <c r="Y86" s="20">
        <v>1.4</v>
      </c>
    </row>
    <row r="87" spans="1:25" x14ac:dyDescent="0.25">
      <c r="A87">
        <f t="shared" si="3"/>
        <v>1982</v>
      </c>
      <c r="C87" s="20">
        <f t="shared" si="1"/>
        <v>33.4</v>
      </c>
      <c r="D87" s="20">
        <f t="shared" si="2"/>
        <v>10.8</v>
      </c>
      <c r="E87" s="5"/>
      <c r="F87" s="5">
        <v>19.2</v>
      </c>
      <c r="G87" s="5">
        <v>5.6</v>
      </c>
      <c r="H87" s="5"/>
      <c r="I87" s="5">
        <v>11.5</v>
      </c>
      <c r="J87" s="5">
        <v>3.9</v>
      </c>
      <c r="K87" s="5"/>
      <c r="L87" s="20">
        <v>2.7</v>
      </c>
      <c r="M87" s="20">
        <v>1.3</v>
      </c>
      <c r="N87" s="20"/>
      <c r="O87" s="20">
        <f t="shared" si="4"/>
        <v>36.300000000000004</v>
      </c>
      <c r="P87" s="20">
        <f t="shared" si="5"/>
        <v>11.3</v>
      </c>
      <c r="Q87" s="5"/>
      <c r="R87" s="5">
        <v>20.399999999999999</v>
      </c>
      <c r="S87" s="5">
        <v>5.8</v>
      </c>
      <c r="T87" s="5"/>
      <c r="U87" s="5">
        <v>13.3</v>
      </c>
      <c r="V87" s="5">
        <v>4.2</v>
      </c>
      <c r="W87" s="5"/>
      <c r="X87" s="20">
        <v>2.6</v>
      </c>
      <c r="Y87" s="20">
        <v>1.3</v>
      </c>
    </row>
    <row r="88" spans="1:25" x14ac:dyDescent="0.25">
      <c r="A88">
        <f t="shared" si="3"/>
        <v>1983</v>
      </c>
      <c r="C88" s="20">
        <f t="shared" si="1"/>
        <v>33.1</v>
      </c>
      <c r="D88" s="20">
        <f t="shared" si="2"/>
        <v>10.6</v>
      </c>
      <c r="E88" s="5"/>
      <c r="F88" s="5">
        <v>19.2</v>
      </c>
      <c r="G88" s="5">
        <v>5.4</v>
      </c>
      <c r="H88" s="5"/>
      <c r="I88" s="5">
        <v>11.3</v>
      </c>
      <c r="J88" s="5">
        <v>3.8</v>
      </c>
      <c r="K88" s="5"/>
      <c r="L88" s="20">
        <v>2.6</v>
      </c>
      <c r="M88" s="20">
        <v>1.4</v>
      </c>
      <c r="N88" s="20"/>
      <c r="O88" s="20">
        <f t="shared" si="4"/>
        <v>36</v>
      </c>
      <c r="P88" s="20">
        <f t="shared" si="5"/>
        <v>11.1</v>
      </c>
      <c r="Q88" s="5"/>
      <c r="R88" s="5">
        <v>20.399999999999999</v>
      </c>
      <c r="S88" s="5">
        <v>5.6</v>
      </c>
      <c r="T88" s="5"/>
      <c r="U88" s="5">
        <v>13</v>
      </c>
      <c r="V88" s="5">
        <v>4.0999999999999996</v>
      </c>
      <c r="W88" s="5"/>
      <c r="X88" s="20">
        <v>2.6</v>
      </c>
      <c r="Y88" s="20">
        <v>1.4</v>
      </c>
    </row>
    <row r="89" spans="1:25" x14ac:dyDescent="0.25">
      <c r="A89">
        <f t="shared" si="3"/>
        <v>1984</v>
      </c>
      <c r="C89" s="20">
        <f t="shared" si="1"/>
        <v>34.200000000000003</v>
      </c>
      <c r="D89" s="20">
        <f t="shared" si="2"/>
        <v>10.6</v>
      </c>
      <c r="E89" s="5"/>
      <c r="F89" s="5">
        <v>19.8</v>
      </c>
      <c r="G89" s="5">
        <v>5.4</v>
      </c>
      <c r="H89" s="5"/>
      <c r="I89" s="5">
        <v>11.3</v>
      </c>
      <c r="J89" s="5">
        <v>3.8</v>
      </c>
      <c r="K89" s="5"/>
      <c r="L89" s="20">
        <v>3.1</v>
      </c>
      <c r="M89" s="20">
        <v>1.4</v>
      </c>
      <c r="N89" s="20"/>
      <c r="O89" s="20">
        <f t="shared" si="4"/>
        <v>36.9</v>
      </c>
      <c r="P89" s="20">
        <f t="shared" si="5"/>
        <v>11.1</v>
      </c>
      <c r="Q89" s="5"/>
      <c r="R89" s="5">
        <v>20.9</v>
      </c>
      <c r="S89" s="5">
        <v>5.6</v>
      </c>
      <c r="T89" s="5"/>
      <c r="U89" s="5">
        <v>13</v>
      </c>
      <c r="V89" s="5">
        <v>4.0999999999999996</v>
      </c>
      <c r="W89" s="5"/>
      <c r="X89" s="20">
        <v>3</v>
      </c>
      <c r="Y89" s="20">
        <v>1.4</v>
      </c>
    </row>
    <row r="90" spans="1:25" x14ac:dyDescent="0.25">
      <c r="A90">
        <f t="shared" si="3"/>
        <v>1985</v>
      </c>
      <c r="C90" s="20">
        <f t="shared" si="1"/>
        <v>35</v>
      </c>
      <c r="D90" s="20">
        <f t="shared" si="2"/>
        <v>10.3</v>
      </c>
      <c r="E90" s="5"/>
      <c r="F90" s="5">
        <v>20</v>
      </c>
      <c r="G90" s="5">
        <v>5.2</v>
      </c>
      <c r="H90" s="5"/>
      <c r="I90" s="5">
        <v>11.4</v>
      </c>
      <c r="J90" s="5">
        <v>3.7</v>
      </c>
      <c r="K90" s="5"/>
      <c r="L90" s="20">
        <v>3.6</v>
      </c>
      <c r="M90" s="20">
        <v>1.4</v>
      </c>
      <c r="N90" s="5"/>
      <c r="O90" s="20">
        <f t="shared" si="4"/>
        <v>37.700000000000003</v>
      </c>
      <c r="P90" s="20">
        <f t="shared" si="5"/>
        <v>10.700000000000001</v>
      </c>
      <c r="Q90" s="5"/>
      <c r="R90" s="5">
        <v>21.1</v>
      </c>
      <c r="S90" s="5">
        <v>5.3</v>
      </c>
      <c r="T90" s="5"/>
      <c r="U90" s="5">
        <v>13.1</v>
      </c>
      <c r="V90" s="5">
        <v>4</v>
      </c>
      <c r="W90" s="5"/>
      <c r="X90" s="20">
        <v>3.5</v>
      </c>
      <c r="Y90" s="20">
        <v>1.4</v>
      </c>
    </row>
    <row r="91" spans="1:25" x14ac:dyDescent="0.25">
      <c r="A91">
        <f t="shared" si="3"/>
        <v>1986</v>
      </c>
      <c r="C91" s="20">
        <f t="shared" si="1"/>
        <v>36.099999999999994</v>
      </c>
      <c r="D91" s="20">
        <f t="shared" si="2"/>
        <v>10.7</v>
      </c>
      <c r="E91" s="5"/>
      <c r="F91" s="5">
        <v>20.7</v>
      </c>
      <c r="G91" s="5">
        <v>5.4</v>
      </c>
      <c r="H91" s="5"/>
      <c r="I91" s="5">
        <v>11.1</v>
      </c>
      <c r="J91" s="5">
        <v>3.6</v>
      </c>
      <c r="K91" s="5"/>
      <c r="L91" s="20">
        <v>4.3</v>
      </c>
      <c r="M91" s="20">
        <v>1.7</v>
      </c>
      <c r="N91" s="5"/>
      <c r="O91" s="20">
        <f t="shared" si="4"/>
        <v>38.700000000000003</v>
      </c>
      <c r="P91" s="20">
        <f t="shared" si="5"/>
        <v>11</v>
      </c>
      <c r="Q91" s="5"/>
      <c r="R91" s="5">
        <v>21.8</v>
      </c>
      <c r="S91" s="5">
        <v>5.5</v>
      </c>
      <c r="T91" s="5"/>
      <c r="U91" s="5">
        <v>12.7</v>
      </c>
      <c r="V91" s="5">
        <v>3.8</v>
      </c>
      <c r="W91" s="5"/>
      <c r="X91" s="20">
        <v>4.2</v>
      </c>
      <c r="Y91" s="20">
        <v>1.7</v>
      </c>
    </row>
    <row r="92" spans="1:25" x14ac:dyDescent="0.25">
      <c r="A92">
        <f t="shared" si="3"/>
        <v>1987</v>
      </c>
      <c r="C92" s="20">
        <f t="shared" si="1"/>
        <v>36.1</v>
      </c>
      <c r="D92" s="20">
        <f t="shared" si="2"/>
        <v>10.299999999999999</v>
      </c>
      <c r="E92" s="5"/>
      <c r="F92" s="5">
        <v>20.6</v>
      </c>
      <c r="G92" s="5">
        <v>5.2</v>
      </c>
      <c r="H92" s="5"/>
      <c r="I92" s="5">
        <v>11.4</v>
      </c>
      <c r="J92" s="5">
        <v>3.5</v>
      </c>
      <c r="K92" s="5"/>
      <c r="L92" s="20">
        <v>4.0999999999999996</v>
      </c>
      <c r="M92" s="20">
        <v>1.6</v>
      </c>
      <c r="N92" s="5"/>
      <c r="O92" s="20">
        <f t="shared" si="4"/>
        <v>38.700000000000003</v>
      </c>
      <c r="P92" s="20">
        <f t="shared" si="5"/>
        <v>10.6</v>
      </c>
      <c r="Q92" s="5"/>
      <c r="R92" s="5">
        <v>21.7</v>
      </c>
      <c r="S92" s="5">
        <v>5.3</v>
      </c>
      <c r="T92" s="5"/>
      <c r="U92" s="5">
        <v>13</v>
      </c>
      <c r="V92" s="5">
        <v>3.7</v>
      </c>
      <c r="W92" s="5"/>
      <c r="X92" s="20">
        <v>4</v>
      </c>
      <c r="Y92" s="20">
        <v>1.6</v>
      </c>
    </row>
    <row r="93" spans="1:25" x14ac:dyDescent="0.25">
      <c r="A93">
        <f t="shared" si="3"/>
        <v>1988</v>
      </c>
      <c r="C93" s="20">
        <f t="shared" si="1"/>
        <v>36.9</v>
      </c>
      <c r="D93" s="20">
        <f t="shared" si="2"/>
        <v>10.5</v>
      </c>
      <c r="E93" s="5"/>
      <c r="F93" s="5">
        <v>20.2</v>
      </c>
      <c r="G93" s="5">
        <v>5</v>
      </c>
      <c r="H93" s="5"/>
      <c r="I93" s="5">
        <v>11.9</v>
      </c>
      <c r="J93" s="5">
        <v>3.7</v>
      </c>
      <c r="K93" s="5"/>
      <c r="L93" s="20">
        <v>4.8</v>
      </c>
      <c r="M93" s="20">
        <v>1.8</v>
      </c>
      <c r="N93" s="5"/>
      <c r="O93" s="20">
        <f t="shared" si="4"/>
        <v>39.400000000000006</v>
      </c>
      <c r="P93" s="20">
        <f t="shared" si="5"/>
        <v>10.8</v>
      </c>
      <c r="Q93" s="5"/>
      <c r="R93" s="5">
        <v>21.2</v>
      </c>
      <c r="S93" s="5">
        <v>5.0999999999999996</v>
      </c>
      <c r="T93" s="5"/>
      <c r="U93" s="5">
        <v>13.5</v>
      </c>
      <c r="V93" s="5">
        <v>3.9</v>
      </c>
      <c r="W93" s="5"/>
      <c r="X93" s="20">
        <v>4.7</v>
      </c>
      <c r="Y93" s="20">
        <v>1.8</v>
      </c>
    </row>
    <row r="94" spans="1:25" x14ac:dyDescent="0.25">
      <c r="A94">
        <f t="shared" si="3"/>
        <v>1989</v>
      </c>
      <c r="C94" s="20">
        <f t="shared" si="1"/>
        <v>37</v>
      </c>
      <c r="D94" s="20">
        <f t="shared" si="2"/>
        <v>10.299999999999999</v>
      </c>
      <c r="E94" s="5"/>
      <c r="F94" s="5">
        <v>20</v>
      </c>
      <c r="G94" s="5">
        <v>4.8</v>
      </c>
      <c r="H94" s="5"/>
      <c r="I94" s="5">
        <v>12.4</v>
      </c>
      <c r="J94" s="5">
        <v>3.8</v>
      </c>
      <c r="K94" s="5"/>
      <c r="L94" s="20">
        <v>4.5999999999999996</v>
      </c>
      <c r="M94" s="20">
        <v>1.7</v>
      </c>
      <c r="N94" s="5"/>
      <c r="O94" s="20">
        <f t="shared" si="4"/>
        <v>39.6</v>
      </c>
      <c r="P94" s="20">
        <f t="shared" si="5"/>
        <v>10.6</v>
      </c>
      <c r="Q94" s="5"/>
      <c r="R94" s="5">
        <v>21</v>
      </c>
      <c r="S94" s="5">
        <v>4.9000000000000004</v>
      </c>
      <c r="T94" s="5"/>
      <c r="U94" s="5">
        <v>14.1</v>
      </c>
      <c r="V94" s="5">
        <v>4</v>
      </c>
      <c r="W94" s="5"/>
      <c r="X94" s="20">
        <v>4.5</v>
      </c>
      <c r="Y94" s="20">
        <v>1.7</v>
      </c>
    </row>
    <row r="95" spans="1:25" x14ac:dyDescent="0.25">
      <c r="A95">
        <f t="shared" si="3"/>
        <v>1990</v>
      </c>
      <c r="C95" s="20">
        <f t="shared" si="1"/>
        <v>36.399999999999991</v>
      </c>
      <c r="D95" s="20">
        <f t="shared" si="2"/>
        <v>10.199999999999999</v>
      </c>
      <c r="E95" s="5"/>
      <c r="F95" s="5">
        <v>20.399999999999999</v>
      </c>
      <c r="G95" s="5">
        <v>4.8</v>
      </c>
      <c r="H95" s="5"/>
      <c r="I95" s="5">
        <v>12.2</v>
      </c>
      <c r="J95" s="5">
        <v>3.9</v>
      </c>
      <c r="K95" s="5"/>
      <c r="L95" s="20">
        <v>3.8</v>
      </c>
      <c r="M95" s="20">
        <v>1.5</v>
      </c>
      <c r="N95" s="5"/>
      <c r="O95" s="20">
        <f t="shared" si="4"/>
        <v>39</v>
      </c>
      <c r="P95" s="20">
        <f t="shared" si="5"/>
        <v>10.4</v>
      </c>
      <c r="Q95" s="5"/>
      <c r="R95" s="5">
        <v>21.5</v>
      </c>
      <c r="S95" s="5">
        <v>4.9000000000000004</v>
      </c>
      <c r="T95" s="5"/>
      <c r="U95" s="5">
        <v>13.8</v>
      </c>
      <c r="V95" s="5">
        <v>4</v>
      </c>
      <c r="W95" s="5"/>
      <c r="X95" s="20">
        <v>3.7</v>
      </c>
      <c r="Y95" s="20">
        <v>1.5</v>
      </c>
    </row>
    <row r="96" spans="1:25" x14ac:dyDescent="0.25">
      <c r="A96">
        <f t="shared" si="3"/>
        <v>1991</v>
      </c>
      <c r="C96" s="20">
        <f t="shared" si="1"/>
        <v>35.9</v>
      </c>
      <c r="D96" s="20">
        <f t="shared" si="2"/>
        <v>10.1</v>
      </c>
      <c r="E96" s="5"/>
      <c r="F96" s="5">
        <v>20.100000000000001</v>
      </c>
      <c r="G96" s="5">
        <v>4.7</v>
      </c>
      <c r="H96" s="5"/>
      <c r="I96" s="5">
        <v>11.7</v>
      </c>
      <c r="J96" s="5">
        <v>3.7</v>
      </c>
      <c r="K96" s="5"/>
      <c r="L96" s="20">
        <v>4.0999999999999996</v>
      </c>
      <c r="M96" s="20">
        <v>1.7</v>
      </c>
      <c r="N96" s="5"/>
      <c r="O96" s="20">
        <f t="shared" si="4"/>
        <v>38.4</v>
      </c>
      <c r="P96" s="20">
        <f t="shared" si="5"/>
        <v>10.1</v>
      </c>
      <c r="Q96" s="5"/>
      <c r="R96" s="5">
        <v>21.2</v>
      </c>
      <c r="S96" s="5">
        <v>4.7</v>
      </c>
      <c r="T96" s="5"/>
      <c r="U96" s="5">
        <v>13.2</v>
      </c>
      <c r="V96" s="5">
        <v>3.8</v>
      </c>
      <c r="W96" s="5"/>
      <c r="X96" s="20">
        <v>4</v>
      </c>
      <c r="Y96" s="20">
        <v>1.6</v>
      </c>
    </row>
    <row r="97" spans="1:25" x14ac:dyDescent="0.25">
      <c r="A97">
        <f t="shared" si="3"/>
        <v>1992</v>
      </c>
      <c r="C97" s="20">
        <f t="shared" si="1"/>
        <v>36.4</v>
      </c>
      <c r="D97" s="20">
        <f t="shared" si="2"/>
        <v>9.7999999999999989</v>
      </c>
      <c r="E97" s="5"/>
      <c r="F97" s="5">
        <v>19.5</v>
      </c>
      <c r="G97" s="5">
        <v>4.5999999999999996</v>
      </c>
      <c r="H97" s="5"/>
      <c r="I97" s="5">
        <v>11.9</v>
      </c>
      <c r="J97" s="5">
        <v>3.5</v>
      </c>
      <c r="K97" s="5"/>
      <c r="L97" s="20">
        <v>5</v>
      </c>
      <c r="M97" s="20">
        <v>1.7</v>
      </c>
      <c r="N97" s="5"/>
      <c r="O97" s="20">
        <f t="shared" si="4"/>
        <v>38.699999999999996</v>
      </c>
      <c r="P97" s="20">
        <f t="shared" si="5"/>
        <v>9.8999999999999986</v>
      </c>
      <c r="Q97" s="5"/>
      <c r="R97" s="5">
        <v>20.5</v>
      </c>
      <c r="S97" s="5">
        <v>4.5999999999999996</v>
      </c>
      <c r="T97" s="5"/>
      <c r="U97" s="5">
        <v>13.3</v>
      </c>
      <c r="V97" s="5">
        <v>3.6</v>
      </c>
      <c r="W97" s="5"/>
      <c r="X97" s="20">
        <v>4.9000000000000004</v>
      </c>
      <c r="Y97" s="20">
        <v>1.7</v>
      </c>
    </row>
    <row r="98" spans="1:25" x14ac:dyDescent="0.25">
      <c r="A98">
        <f t="shared" si="3"/>
        <v>1993</v>
      </c>
      <c r="C98" s="20">
        <f t="shared" si="1"/>
        <v>37.4</v>
      </c>
      <c r="D98" s="20">
        <f t="shared" si="2"/>
        <v>10.1</v>
      </c>
      <c r="E98" s="5"/>
      <c r="F98" s="5">
        <v>19.7</v>
      </c>
      <c r="G98" s="5">
        <v>4.5999999999999996</v>
      </c>
      <c r="H98" s="5"/>
      <c r="I98" s="5">
        <v>11.7</v>
      </c>
      <c r="J98" s="5">
        <v>3.5</v>
      </c>
      <c r="K98" s="5"/>
      <c r="L98" s="20">
        <v>6</v>
      </c>
      <c r="M98" s="20">
        <v>2</v>
      </c>
      <c r="N98" s="5"/>
      <c r="O98" s="20">
        <f t="shared" si="4"/>
        <v>39.6</v>
      </c>
      <c r="P98" s="20">
        <f t="shared" si="5"/>
        <v>10.199999999999999</v>
      </c>
      <c r="Q98" s="5"/>
      <c r="R98" s="5">
        <v>20.7</v>
      </c>
      <c r="S98" s="5">
        <v>4.5999999999999996</v>
      </c>
      <c r="T98" s="5"/>
      <c r="U98" s="5">
        <v>13</v>
      </c>
      <c r="V98" s="5">
        <v>3.6</v>
      </c>
      <c r="W98" s="5"/>
      <c r="X98" s="20">
        <v>5.9</v>
      </c>
      <c r="Y98" s="20">
        <v>2</v>
      </c>
    </row>
    <row r="99" spans="1:25" x14ac:dyDescent="0.25">
      <c r="A99">
        <f t="shared" si="3"/>
        <v>1994</v>
      </c>
      <c r="C99" s="20">
        <f t="shared" si="1"/>
        <v>37.700000000000003</v>
      </c>
      <c r="D99" s="20">
        <f t="shared" si="2"/>
        <v>10.1</v>
      </c>
      <c r="E99" s="5"/>
      <c r="F99" s="5">
        <v>19.600000000000001</v>
      </c>
      <c r="G99" s="5">
        <v>4.4000000000000004</v>
      </c>
      <c r="H99" s="5"/>
      <c r="I99" s="5">
        <v>11.9</v>
      </c>
      <c r="J99" s="5">
        <v>3.6</v>
      </c>
      <c r="K99" s="5"/>
      <c r="L99" s="20">
        <v>6.2</v>
      </c>
      <c r="M99" s="20">
        <v>2.1</v>
      </c>
      <c r="N99" s="5"/>
      <c r="O99" s="20">
        <f t="shared" si="4"/>
        <v>39.800000000000004</v>
      </c>
      <c r="P99" s="20">
        <f t="shared" si="5"/>
        <v>10.200000000000001</v>
      </c>
      <c r="Q99" s="5"/>
      <c r="R99" s="5">
        <v>20.5</v>
      </c>
      <c r="S99" s="5">
        <v>4.4000000000000004</v>
      </c>
      <c r="T99" s="5"/>
      <c r="U99" s="5">
        <v>13.1</v>
      </c>
      <c r="V99" s="5">
        <v>3.7</v>
      </c>
      <c r="W99" s="5"/>
      <c r="X99" s="20">
        <v>6.2</v>
      </c>
      <c r="Y99" s="20">
        <v>2.1</v>
      </c>
    </row>
    <row r="100" spans="1:25" x14ac:dyDescent="0.25">
      <c r="A100">
        <f t="shared" si="3"/>
        <v>1995</v>
      </c>
      <c r="C100" s="20">
        <f t="shared" si="1"/>
        <v>37.9</v>
      </c>
      <c r="D100" s="20">
        <f t="shared" si="2"/>
        <v>9.9</v>
      </c>
      <c r="E100" s="5"/>
      <c r="F100" s="5">
        <v>19.5</v>
      </c>
      <c r="G100" s="5">
        <v>4.3</v>
      </c>
      <c r="H100" s="5"/>
      <c r="I100" s="5">
        <v>11.9</v>
      </c>
      <c r="J100" s="5">
        <v>3.5</v>
      </c>
      <c r="K100" s="5"/>
      <c r="L100" s="20">
        <v>6.5</v>
      </c>
      <c r="M100" s="20">
        <v>2.1</v>
      </c>
      <c r="N100" s="5"/>
      <c r="O100" s="20">
        <f t="shared" si="4"/>
        <v>39.700000000000003</v>
      </c>
      <c r="P100" s="20">
        <f t="shared" si="5"/>
        <v>9.9</v>
      </c>
      <c r="Q100" s="5"/>
      <c r="R100" s="5">
        <v>20.3</v>
      </c>
      <c r="S100" s="5">
        <v>4.3</v>
      </c>
      <c r="T100" s="5"/>
      <c r="U100" s="5">
        <v>12.9</v>
      </c>
      <c r="V100" s="5">
        <v>3.6</v>
      </c>
      <c r="W100" s="5"/>
      <c r="X100" s="20">
        <v>6.5</v>
      </c>
      <c r="Y100" s="20">
        <v>2</v>
      </c>
    </row>
    <row r="101" spans="1:25" x14ac:dyDescent="0.25">
      <c r="A101">
        <f t="shared" si="3"/>
        <v>1996</v>
      </c>
      <c r="C101" s="20">
        <f t="shared" si="1"/>
        <v>36.9</v>
      </c>
      <c r="D101" s="20">
        <f t="shared" si="2"/>
        <v>10.199999999999999</v>
      </c>
      <c r="E101" s="5"/>
      <c r="F101" s="5">
        <v>19</v>
      </c>
      <c r="G101" s="5">
        <v>4.3</v>
      </c>
      <c r="H101" s="5"/>
      <c r="I101" s="5">
        <v>11.3</v>
      </c>
      <c r="J101" s="5">
        <v>3.5</v>
      </c>
      <c r="K101" s="5"/>
      <c r="L101" s="20">
        <v>6.6</v>
      </c>
      <c r="M101" s="20">
        <v>2.4</v>
      </c>
      <c r="N101" s="5"/>
      <c r="O101" s="20">
        <f t="shared" si="4"/>
        <v>38.6</v>
      </c>
      <c r="P101" s="20">
        <f t="shared" si="5"/>
        <v>10.199999999999999</v>
      </c>
      <c r="Q101" s="5"/>
      <c r="R101" s="5">
        <v>19.8</v>
      </c>
      <c r="S101" s="5">
        <v>4.3</v>
      </c>
      <c r="T101" s="5"/>
      <c r="U101" s="5">
        <v>12.3</v>
      </c>
      <c r="V101" s="5">
        <v>3.5</v>
      </c>
      <c r="W101" s="5"/>
      <c r="X101" s="20">
        <v>6.5</v>
      </c>
      <c r="Y101" s="20">
        <v>2.4</v>
      </c>
    </row>
    <row r="102" spans="1:25" x14ac:dyDescent="0.25">
      <c r="A102">
        <f t="shared" si="3"/>
        <v>1997</v>
      </c>
      <c r="C102" s="20">
        <f t="shared" si="1"/>
        <v>36.4</v>
      </c>
      <c r="D102" s="20">
        <f t="shared" si="2"/>
        <v>10.199999999999999</v>
      </c>
      <c r="E102" s="5"/>
      <c r="F102" s="5">
        <v>18.3</v>
      </c>
      <c r="G102" s="5">
        <v>4.3</v>
      </c>
      <c r="H102" s="5"/>
      <c r="I102" s="5">
        <v>11</v>
      </c>
      <c r="J102" s="5">
        <v>3.5</v>
      </c>
      <c r="K102" s="5"/>
      <c r="L102" s="20">
        <v>7.1</v>
      </c>
      <c r="M102" s="20">
        <v>2.4</v>
      </c>
      <c r="N102" s="5"/>
      <c r="O102" s="20">
        <f t="shared" si="4"/>
        <v>38</v>
      </c>
      <c r="P102" s="20">
        <f t="shared" si="5"/>
        <v>10.199999999999999</v>
      </c>
      <c r="Q102" s="5"/>
      <c r="R102" s="5">
        <v>19.100000000000001</v>
      </c>
      <c r="S102" s="5">
        <v>4.3</v>
      </c>
      <c r="T102" s="5"/>
      <c r="U102" s="5">
        <v>11.9</v>
      </c>
      <c r="V102" s="5">
        <v>3.5</v>
      </c>
      <c r="W102" s="5"/>
      <c r="X102" s="20">
        <v>7</v>
      </c>
      <c r="Y102" s="20">
        <v>2.4</v>
      </c>
    </row>
    <row r="103" spans="1:25" x14ac:dyDescent="0.25">
      <c r="A103" s="3">
        <f t="shared" si="3"/>
        <v>1998</v>
      </c>
      <c r="B103" s="10"/>
      <c r="C103" s="20">
        <f t="shared" si="1"/>
        <v>36.299999999999997</v>
      </c>
      <c r="D103" s="20">
        <f t="shared" si="2"/>
        <v>10.399999999999999</v>
      </c>
      <c r="E103" s="5"/>
      <c r="F103" s="5">
        <v>18.100000000000001</v>
      </c>
      <c r="G103" s="5">
        <v>4.3</v>
      </c>
      <c r="H103" s="5"/>
      <c r="I103" s="5">
        <v>10.9</v>
      </c>
      <c r="J103" s="5">
        <v>3.4</v>
      </c>
      <c r="K103" s="5"/>
      <c r="L103" s="20">
        <v>7.3</v>
      </c>
      <c r="M103" s="20">
        <v>2.7</v>
      </c>
      <c r="N103" s="5"/>
      <c r="O103" s="20">
        <f t="shared" si="4"/>
        <v>37.700000000000003</v>
      </c>
      <c r="P103" s="20">
        <f t="shared" si="5"/>
        <v>10.399999999999999</v>
      </c>
      <c r="Q103" s="5"/>
      <c r="R103" s="5">
        <v>18.899999999999999</v>
      </c>
      <c r="S103" s="5">
        <v>4.3</v>
      </c>
      <c r="T103" s="5"/>
      <c r="U103" s="5">
        <v>11.6</v>
      </c>
      <c r="V103" s="5">
        <v>3.4</v>
      </c>
      <c r="W103" s="5"/>
      <c r="X103" s="20">
        <v>7.2</v>
      </c>
      <c r="Y103" s="20">
        <v>2.7</v>
      </c>
    </row>
    <row r="104" spans="1:25" x14ac:dyDescent="0.25">
      <c r="A104">
        <f t="shared" si="3"/>
        <v>1999</v>
      </c>
      <c r="C104" s="20">
        <f t="shared" si="1"/>
        <v>35.5</v>
      </c>
      <c r="D104" s="20">
        <f t="shared" si="2"/>
        <v>10.1</v>
      </c>
      <c r="E104" s="5"/>
      <c r="F104" s="5">
        <v>17.100000000000001</v>
      </c>
      <c r="G104" s="5">
        <v>4</v>
      </c>
      <c r="H104" s="5"/>
      <c r="I104" s="5">
        <v>10.9</v>
      </c>
      <c r="J104" s="5">
        <v>3.2</v>
      </c>
      <c r="K104" s="5"/>
      <c r="L104" s="5">
        <v>7.5</v>
      </c>
      <c r="M104" s="5">
        <v>2.9</v>
      </c>
      <c r="N104" s="5"/>
      <c r="O104" s="20">
        <f t="shared" si="4"/>
        <v>36.700000000000003</v>
      </c>
      <c r="P104" s="20">
        <f t="shared" si="5"/>
        <v>10.1</v>
      </c>
      <c r="Q104" s="5"/>
      <c r="R104" s="5">
        <v>17.8</v>
      </c>
      <c r="S104" s="5">
        <v>4</v>
      </c>
      <c r="T104" s="5"/>
      <c r="U104" s="5">
        <v>11.5</v>
      </c>
      <c r="V104" s="5">
        <v>3.2</v>
      </c>
      <c r="W104" s="5"/>
      <c r="X104" s="5">
        <v>7.4</v>
      </c>
      <c r="Y104" s="5">
        <v>2.9</v>
      </c>
    </row>
    <row r="105" spans="1:25" x14ac:dyDescent="0.25">
      <c r="A105">
        <f t="shared" si="3"/>
        <v>2000</v>
      </c>
      <c r="C105" s="20">
        <f t="shared" si="1"/>
        <v>35.6</v>
      </c>
      <c r="D105" s="20">
        <f t="shared" si="2"/>
        <v>10.199999999999999</v>
      </c>
      <c r="E105" s="5"/>
      <c r="F105" s="5">
        <v>17.100000000000001</v>
      </c>
      <c r="G105" s="5">
        <v>4</v>
      </c>
      <c r="H105" s="5"/>
      <c r="I105" s="5">
        <v>10.9</v>
      </c>
      <c r="J105" s="5">
        <v>3.2</v>
      </c>
      <c r="K105" s="5"/>
      <c r="L105" s="5">
        <v>7.6</v>
      </c>
      <c r="M105" s="5">
        <v>3</v>
      </c>
      <c r="N105" s="5"/>
      <c r="O105" s="20">
        <f t="shared" si="4"/>
        <v>36.5</v>
      </c>
      <c r="P105" s="20">
        <f t="shared" si="5"/>
        <v>10.199999999999999</v>
      </c>
      <c r="Q105" s="5"/>
      <c r="R105" s="5">
        <v>17.7</v>
      </c>
      <c r="S105" s="5">
        <v>4</v>
      </c>
      <c r="T105" s="5"/>
      <c r="U105" s="5">
        <v>11.3</v>
      </c>
      <c r="V105" s="5">
        <v>3.2</v>
      </c>
      <c r="W105" s="5"/>
      <c r="X105" s="5">
        <v>7.5</v>
      </c>
      <c r="Y105" s="5">
        <v>3</v>
      </c>
    </row>
    <row r="106" spans="1:25" x14ac:dyDescent="0.25">
      <c r="A106">
        <f t="shared" si="3"/>
        <v>2001</v>
      </c>
      <c r="C106" s="20">
        <f t="shared" si="1"/>
        <v>36.5</v>
      </c>
      <c r="D106" s="20">
        <f t="shared" si="2"/>
        <v>11</v>
      </c>
      <c r="E106" s="5"/>
      <c r="F106" s="5">
        <v>17.600000000000001</v>
      </c>
      <c r="G106" s="5">
        <v>4.0999999999999996</v>
      </c>
      <c r="H106" s="5"/>
      <c r="I106" s="5">
        <v>10.8</v>
      </c>
      <c r="J106" s="5">
        <v>3.4</v>
      </c>
      <c r="K106" s="5"/>
      <c r="L106" s="5">
        <v>8.1</v>
      </c>
      <c r="M106" s="5">
        <v>3.5</v>
      </c>
      <c r="N106" s="5"/>
      <c r="O106" s="20">
        <f t="shared" si="4"/>
        <v>37.5</v>
      </c>
      <c r="P106" s="20">
        <f t="shared" si="5"/>
        <v>10.899999999999999</v>
      </c>
      <c r="Q106" s="5"/>
      <c r="R106" s="5">
        <v>18.2</v>
      </c>
      <c r="S106" s="5">
        <v>4.0999999999999996</v>
      </c>
      <c r="T106" s="5"/>
      <c r="U106" s="5">
        <v>11.2</v>
      </c>
      <c r="V106" s="5">
        <v>3.3</v>
      </c>
      <c r="W106" s="5"/>
      <c r="X106" s="5">
        <v>8.1</v>
      </c>
      <c r="Y106" s="5">
        <v>3.5</v>
      </c>
    </row>
    <row r="107" spans="1:25" x14ac:dyDescent="0.25">
      <c r="A107">
        <f t="shared" si="3"/>
        <v>2002</v>
      </c>
      <c r="C107" s="20">
        <f t="shared" si="1"/>
        <v>38.5</v>
      </c>
      <c r="D107" s="20">
        <f t="shared" si="2"/>
        <v>12.299999999999999</v>
      </c>
      <c r="E107" s="5"/>
      <c r="F107" s="5">
        <v>18</v>
      </c>
      <c r="G107" s="5">
        <v>4.3</v>
      </c>
      <c r="H107" s="5"/>
      <c r="I107" s="5">
        <v>10.8</v>
      </c>
      <c r="J107" s="5">
        <v>3.4</v>
      </c>
      <c r="K107" s="5"/>
      <c r="L107" s="5">
        <v>9.6999999999999993</v>
      </c>
      <c r="M107" s="5">
        <v>4.5999999999999996</v>
      </c>
      <c r="N107" s="5"/>
      <c r="O107" s="20">
        <f t="shared" si="4"/>
        <v>39.1</v>
      </c>
      <c r="P107" s="20">
        <f t="shared" si="5"/>
        <v>12.1</v>
      </c>
      <c r="Q107" s="5"/>
      <c r="R107" s="5">
        <v>18.5</v>
      </c>
      <c r="S107" s="5">
        <v>4.2</v>
      </c>
      <c r="T107" s="5"/>
      <c r="U107" s="5">
        <v>11</v>
      </c>
      <c r="V107" s="5">
        <v>3.3</v>
      </c>
      <c r="W107" s="5"/>
      <c r="X107" s="5">
        <v>9.6</v>
      </c>
      <c r="Y107" s="5">
        <v>4.5999999999999996</v>
      </c>
    </row>
    <row r="108" spans="1:25" x14ac:dyDescent="0.25">
      <c r="A108">
        <f t="shared" si="3"/>
        <v>2003</v>
      </c>
      <c r="C108" s="20">
        <f t="shared" si="1"/>
        <v>39.299999999999997</v>
      </c>
      <c r="D108" s="20">
        <f t="shared" si="2"/>
        <v>12.799999999999999</v>
      </c>
      <c r="E108" s="5"/>
      <c r="F108" s="5">
        <v>17.7</v>
      </c>
      <c r="G108" s="5">
        <v>4.3</v>
      </c>
      <c r="H108" s="5"/>
      <c r="I108" s="5">
        <v>11</v>
      </c>
      <c r="J108" s="5">
        <v>3.4</v>
      </c>
      <c r="K108" s="5"/>
      <c r="L108" s="5">
        <v>10.6</v>
      </c>
      <c r="M108" s="5">
        <v>5.0999999999999996</v>
      </c>
      <c r="N108" s="5"/>
      <c r="O108" s="20">
        <f t="shared" si="4"/>
        <v>39.700000000000003</v>
      </c>
      <c r="P108" s="20">
        <f t="shared" si="5"/>
        <v>12.6</v>
      </c>
      <c r="Q108" s="5"/>
      <c r="R108" s="5">
        <v>18.100000000000001</v>
      </c>
      <c r="S108" s="5">
        <v>4.2</v>
      </c>
      <c r="T108" s="5"/>
      <c r="U108" s="5">
        <v>11</v>
      </c>
      <c r="V108" s="5">
        <v>3.3</v>
      </c>
      <c r="W108" s="5"/>
      <c r="X108" s="5">
        <v>10.6</v>
      </c>
      <c r="Y108" s="5">
        <v>5.0999999999999996</v>
      </c>
    </row>
    <row r="109" spans="1:25" x14ac:dyDescent="0.25">
      <c r="A109">
        <f t="shared" si="3"/>
        <v>2004</v>
      </c>
      <c r="C109" s="20">
        <f t="shared" si="1"/>
        <v>39.799999999999997</v>
      </c>
      <c r="D109" s="20">
        <f t="shared" si="2"/>
        <v>13.7</v>
      </c>
      <c r="E109" s="5"/>
      <c r="F109" s="5">
        <v>17.8</v>
      </c>
      <c r="G109" s="5">
        <v>4.5999999999999996</v>
      </c>
      <c r="H109" s="5"/>
      <c r="I109" s="5">
        <v>11</v>
      </c>
      <c r="J109" s="5">
        <v>3.5</v>
      </c>
      <c r="K109" s="5"/>
      <c r="L109" s="5">
        <v>11</v>
      </c>
      <c r="M109" s="5">
        <v>5.6</v>
      </c>
      <c r="N109" s="5"/>
      <c r="O109" s="20">
        <f t="shared" si="4"/>
        <v>40</v>
      </c>
      <c r="P109" s="20">
        <f t="shared" si="5"/>
        <v>13.399999999999999</v>
      </c>
      <c r="Q109" s="5"/>
      <c r="R109" s="5">
        <v>18.100000000000001</v>
      </c>
      <c r="S109" s="5">
        <v>4.5</v>
      </c>
      <c r="T109" s="5"/>
      <c r="U109" s="5">
        <v>11</v>
      </c>
      <c r="V109" s="5">
        <v>3.3</v>
      </c>
      <c r="W109" s="5"/>
      <c r="X109" s="5">
        <v>10.9</v>
      </c>
      <c r="Y109" s="5">
        <v>5.6</v>
      </c>
    </row>
    <row r="110" spans="1:25" x14ac:dyDescent="0.25">
      <c r="A110">
        <f t="shared" si="3"/>
        <v>2005</v>
      </c>
      <c r="C110" s="20">
        <f t="shared" si="1"/>
        <v>41</v>
      </c>
      <c r="D110" s="20">
        <f t="shared" si="2"/>
        <v>14.2</v>
      </c>
      <c r="E110" s="5"/>
      <c r="F110" s="5">
        <v>17.8</v>
      </c>
      <c r="G110" s="5">
        <v>4.5</v>
      </c>
      <c r="H110" s="5"/>
      <c r="I110" s="5">
        <v>11.2</v>
      </c>
      <c r="J110" s="5">
        <v>3.6</v>
      </c>
      <c r="K110" s="5"/>
      <c r="L110" s="5">
        <v>12</v>
      </c>
      <c r="M110" s="5">
        <v>6.1</v>
      </c>
      <c r="N110" s="5"/>
      <c r="O110" s="20">
        <f t="shared" si="4"/>
        <v>41</v>
      </c>
      <c r="P110" s="20">
        <f t="shared" si="5"/>
        <v>13.9</v>
      </c>
      <c r="Q110" s="5"/>
      <c r="R110" s="5">
        <v>18.100000000000001</v>
      </c>
      <c r="S110" s="5">
        <v>4.4000000000000004</v>
      </c>
      <c r="T110" s="5"/>
      <c r="U110" s="5">
        <v>11</v>
      </c>
      <c r="V110" s="5">
        <v>3.4</v>
      </c>
      <c r="W110" s="5"/>
      <c r="X110" s="5">
        <v>11.9</v>
      </c>
      <c r="Y110" s="5">
        <v>6.1</v>
      </c>
    </row>
    <row r="111" spans="1:25" x14ac:dyDescent="0.25">
      <c r="A111">
        <f t="shared" si="3"/>
        <v>2006</v>
      </c>
      <c r="C111" s="20">
        <f t="shared" si="1"/>
        <v>43.099999999999994</v>
      </c>
      <c r="D111" s="20">
        <f t="shared" si="2"/>
        <v>15.100000000000001</v>
      </c>
      <c r="E111" s="5"/>
      <c r="F111" s="5">
        <v>17.899999999999999</v>
      </c>
      <c r="G111" s="5">
        <v>4.5999999999999996</v>
      </c>
      <c r="H111" s="5"/>
      <c r="I111" s="5">
        <v>11.2</v>
      </c>
      <c r="J111" s="5">
        <v>3.7</v>
      </c>
      <c r="K111" s="5"/>
      <c r="L111" s="5">
        <v>14</v>
      </c>
      <c r="M111" s="5">
        <v>6.8</v>
      </c>
      <c r="N111" s="5"/>
      <c r="O111" s="20">
        <f t="shared" si="4"/>
        <v>42.9</v>
      </c>
      <c r="P111" s="20">
        <f t="shared" si="5"/>
        <v>14.7</v>
      </c>
      <c r="Q111" s="5"/>
      <c r="R111" s="5">
        <v>18.100000000000001</v>
      </c>
      <c r="S111" s="5">
        <v>4.5</v>
      </c>
      <c r="T111" s="5"/>
      <c r="U111" s="5">
        <v>10.9</v>
      </c>
      <c r="V111" s="5">
        <v>3.4</v>
      </c>
      <c r="W111" s="5"/>
      <c r="X111" s="5">
        <v>13.9</v>
      </c>
      <c r="Y111" s="5">
        <v>6.8</v>
      </c>
    </row>
    <row r="112" spans="1:25" x14ac:dyDescent="0.25">
      <c r="A112">
        <f t="shared" si="3"/>
        <v>2007</v>
      </c>
      <c r="C112" s="20">
        <f t="shared" si="1"/>
        <v>44.1</v>
      </c>
      <c r="D112" s="20">
        <f t="shared" si="2"/>
        <v>16</v>
      </c>
      <c r="E112" s="5"/>
      <c r="F112" s="5">
        <v>18.399999999999999</v>
      </c>
      <c r="G112" s="5">
        <v>4.8</v>
      </c>
      <c r="H112" s="5"/>
      <c r="I112" s="5">
        <v>11.8</v>
      </c>
      <c r="J112" s="5">
        <v>3.8</v>
      </c>
      <c r="K112" s="5"/>
      <c r="L112" s="5">
        <v>13.9</v>
      </c>
      <c r="M112" s="5">
        <v>7.4</v>
      </c>
      <c r="N112" s="5"/>
      <c r="O112" s="20">
        <f t="shared" si="4"/>
        <v>43.5</v>
      </c>
      <c r="P112" s="20">
        <f t="shared" si="5"/>
        <v>15.5</v>
      </c>
      <c r="Q112" s="5"/>
      <c r="R112" s="5">
        <v>18.5</v>
      </c>
      <c r="S112" s="5">
        <v>4.7</v>
      </c>
      <c r="T112" s="5"/>
      <c r="U112" s="5">
        <v>11.3</v>
      </c>
      <c r="V112" s="5">
        <v>3.5</v>
      </c>
      <c r="W112" s="5"/>
      <c r="X112" s="5">
        <v>13.7</v>
      </c>
      <c r="Y112" s="5">
        <v>7.3</v>
      </c>
    </row>
    <row r="113" spans="1:25" x14ac:dyDescent="0.25">
      <c r="A113">
        <f t="shared" si="3"/>
        <v>2008</v>
      </c>
      <c r="C113" s="20">
        <f t="shared" si="1"/>
        <v>44.8</v>
      </c>
      <c r="D113" s="20">
        <f t="shared" si="2"/>
        <v>16.200000000000003</v>
      </c>
      <c r="E113" s="5"/>
      <c r="F113" s="5">
        <v>19</v>
      </c>
      <c r="G113" s="5">
        <v>4.9000000000000004</v>
      </c>
      <c r="H113" s="5"/>
      <c r="I113" s="5">
        <v>12.1</v>
      </c>
      <c r="J113" s="5">
        <v>3.9</v>
      </c>
      <c r="K113" s="5"/>
      <c r="L113" s="5">
        <v>13.7</v>
      </c>
      <c r="M113" s="5">
        <v>7.4</v>
      </c>
      <c r="N113" s="5"/>
      <c r="O113" s="20">
        <f t="shared" si="4"/>
        <v>44.1</v>
      </c>
      <c r="P113" s="20">
        <f t="shared" si="5"/>
        <v>15.8</v>
      </c>
      <c r="Q113" s="5"/>
      <c r="R113" s="5">
        <v>19</v>
      </c>
      <c r="S113" s="5">
        <v>4.8</v>
      </c>
      <c r="T113" s="5"/>
      <c r="U113" s="5">
        <v>11.5</v>
      </c>
      <c r="V113" s="5">
        <v>3.6</v>
      </c>
      <c r="W113" s="5"/>
      <c r="X113" s="5">
        <v>13.6</v>
      </c>
      <c r="Y113" s="5">
        <v>7.4</v>
      </c>
    </row>
    <row r="114" spans="1:25" x14ac:dyDescent="0.25">
      <c r="A114">
        <f t="shared" si="3"/>
        <v>2009</v>
      </c>
      <c r="C114" s="20">
        <f t="shared" si="1"/>
        <v>44.9</v>
      </c>
      <c r="D114" s="20">
        <f t="shared" si="2"/>
        <v>16.7</v>
      </c>
      <c r="E114" s="5"/>
      <c r="F114" s="5">
        <v>19.3</v>
      </c>
      <c r="G114" s="5">
        <v>5</v>
      </c>
      <c r="H114" s="5"/>
      <c r="I114" s="5">
        <v>12</v>
      </c>
      <c r="J114" s="5">
        <v>4.0999999999999996</v>
      </c>
      <c r="K114" s="5"/>
      <c r="L114" s="5">
        <v>13.6</v>
      </c>
      <c r="M114" s="5">
        <v>7.6</v>
      </c>
      <c r="N114" s="5"/>
      <c r="O114" s="20">
        <f t="shared" si="4"/>
        <v>44</v>
      </c>
      <c r="P114" s="20">
        <f t="shared" si="5"/>
        <v>16.299999999999997</v>
      </c>
      <c r="Q114" s="5"/>
      <c r="R114" s="5">
        <v>19.2</v>
      </c>
      <c r="S114" s="5">
        <v>4.9000000000000004</v>
      </c>
      <c r="T114" s="5"/>
      <c r="U114" s="5">
        <v>11.3</v>
      </c>
      <c r="V114" s="5">
        <v>3.8</v>
      </c>
      <c r="W114" s="5"/>
      <c r="X114" s="5">
        <v>13.5</v>
      </c>
      <c r="Y114" s="5">
        <v>7.6</v>
      </c>
    </row>
    <row r="115" spans="1:25" x14ac:dyDescent="0.25">
      <c r="A115">
        <f t="shared" si="3"/>
        <v>2010</v>
      </c>
      <c r="C115" s="20">
        <f t="shared" si="1"/>
        <v>46.099999999999994</v>
      </c>
      <c r="D115" s="20">
        <f t="shared" si="2"/>
        <v>17.5</v>
      </c>
      <c r="E115" s="5"/>
      <c r="F115" s="5">
        <v>19.899999999999999</v>
      </c>
      <c r="G115" s="5">
        <v>5.2</v>
      </c>
      <c r="H115" s="5"/>
      <c r="I115" s="5">
        <v>12.5</v>
      </c>
      <c r="J115" s="5">
        <v>4.2</v>
      </c>
      <c r="K115" s="5"/>
      <c r="L115" s="5">
        <v>13.7</v>
      </c>
      <c r="M115" s="5">
        <v>8.1</v>
      </c>
      <c r="N115" s="5"/>
      <c r="O115" s="20">
        <f t="shared" si="4"/>
        <v>45.1</v>
      </c>
      <c r="P115" s="20">
        <f t="shared" si="5"/>
        <v>16.899999999999999</v>
      </c>
      <c r="Q115" s="5"/>
      <c r="R115" s="5">
        <v>19.8</v>
      </c>
      <c r="S115" s="5">
        <v>5</v>
      </c>
      <c r="T115" s="5"/>
      <c r="U115" s="5">
        <v>11.7</v>
      </c>
      <c r="V115" s="5">
        <v>3.9</v>
      </c>
      <c r="W115" s="5"/>
      <c r="X115" s="5">
        <v>13.6</v>
      </c>
      <c r="Y115" s="5">
        <v>8</v>
      </c>
    </row>
    <row r="116" spans="1:25" x14ac:dyDescent="0.25">
      <c r="A116">
        <f t="shared" si="3"/>
        <v>2011</v>
      </c>
      <c r="C116" s="20">
        <f t="shared" si="1"/>
        <v>47.8</v>
      </c>
      <c r="D116" s="20">
        <f t="shared" si="2"/>
        <v>18.5</v>
      </c>
      <c r="E116" s="5"/>
      <c r="F116" s="5">
        <v>20.2</v>
      </c>
      <c r="G116" s="5">
        <v>5.4</v>
      </c>
      <c r="H116" s="5"/>
      <c r="I116" s="5">
        <v>12.7</v>
      </c>
      <c r="J116" s="5">
        <v>4.5</v>
      </c>
      <c r="K116" s="5"/>
      <c r="L116" s="5">
        <v>14.9</v>
      </c>
      <c r="M116" s="5">
        <v>8.6</v>
      </c>
      <c r="N116" s="5"/>
      <c r="O116" s="20">
        <f t="shared" si="4"/>
        <v>46.5</v>
      </c>
      <c r="P116" s="20">
        <f t="shared" si="5"/>
        <v>17.899999999999999</v>
      </c>
      <c r="Q116" s="5"/>
      <c r="R116" s="5">
        <v>20</v>
      </c>
      <c r="S116" s="5">
        <v>5.2</v>
      </c>
      <c r="T116" s="5"/>
      <c r="U116" s="5">
        <v>11.7</v>
      </c>
      <c r="V116" s="5">
        <v>4.0999999999999996</v>
      </c>
      <c r="W116" s="5"/>
      <c r="X116" s="5">
        <v>14.8</v>
      </c>
      <c r="Y116" s="5">
        <v>8.6</v>
      </c>
    </row>
    <row r="117" spans="1:25" x14ac:dyDescent="0.25">
      <c r="A117">
        <f t="shared" si="3"/>
        <v>2012</v>
      </c>
      <c r="C117" s="20">
        <f t="shared" si="1"/>
        <v>48.599999999999994</v>
      </c>
      <c r="D117" s="20">
        <f t="shared" si="2"/>
        <v>18.7</v>
      </c>
      <c r="E117" s="5"/>
      <c r="F117" s="5">
        <v>20.6</v>
      </c>
      <c r="G117" s="5">
        <v>5.5</v>
      </c>
      <c r="H117" s="5"/>
      <c r="I117" s="5">
        <v>13.2</v>
      </c>
      <c r="J117" s="5">
        <v>4.5999999999999996</v>
      </c>
      <c r="K117" s="5"/>
      <c r="L117" s="5">
        <v>14.8</v>
      </c>
      <c r="M117" s="5">
        <v>8.6</v>
      </c>
      <c r="N117" s="5"/>
      <c r="O117" s="20">
        <f t="shared" si="4"/>
        <v>47.099999999999994</v>
      </c>
      <c r="P117" s="20">
        <f t="shared" si="5"/>
        <v>18</v>
      </c>
      <c r="Q117" s="5"/>
      <c r="R117" s="5">
        <v>20.3</v>
      </c>
      <c r="S117" s="5">
        <v>5.4</v>
      </c>
      <c r="T117" s="5"/>
      <c r="U117" s="5">
        <v>12.1</v>
      </c>
      <c r="V117" s="5">
        <v>4.0999999999999996</v>
      </c>
      <c r="W117" s="5"/>
      <c r="X117" s="5">
        <v>14.7</v>
      </c>
      <c r="Y117" s="5">
        <v>8.5</v>
      </c>
    </row>
    <row r="118" spans="1:25" x14ac:dyDescent="0.25">
      <c r="A118">
        <f t="shared" si="3"/>
        <v>2013</v>
      </c>
      <c r="C118" s="20">
        <f t="shared" si="1"/>
        <v>50.099999999999994</v>
      </c>
      <c r="D118" s="20">
        <f t="shared" si="2"/>
        <v>19.5</v>
      </c>
      <c r="E118" s="5"/>
      <c r="F118" s="5">
        <v>20.6</v>
      </c>
      <c r="G118" s="5">
        <v>5.7</v>
      </c>
      <c r="H118" s="5"/>
      <c r="I118" s="5">
        <v>13.7</v>
      </c>
      <c r="J118" s="5">
        <v>4.8</v>
      </c>
      <c r="K118" s="5"/>
      <c r="L118" s="5">
        <v>15.8</v>
      </c>
      <c r="M118" s="5">
        <v>9</v>
      </c>
      <c r="N118" s="5"/>
      <c r="O118" s="20">
        <f t="shared" si="4"/>
        <v>48.5</v>
      </c>
      <c r="P118" s="20">
        <f t="shared" si="5"/>
        <v>18.8</v>
      </c>
      <c r="Q118" s="5"/>
      <c r="R118" s="5">
        <v>20.3</v>
      </c>
      <c r="S118" s="5">
        <v>5.5</v>
      </c>
      <c r="T118" s="5"/>
      <c r="U118" s="5">
        <v>12.5</v>
      </c>
      <c r="V118" s="5">
        <v>4.3</v>
      </c>
      <c r="W118" s="5"/>
      <c r="X118" s="5">
        <v>15.7</v>
      </c>
      <c r="Y118" s="5">
        <v>9</v>
      </c>
    </row>
    <row r="119" spans="1:25" x14ac:dyDescent="0.25">
      <c r="A119">
        <f t="shared" si="3"/>
        <v>2014</v>
      </c>
      <c r="C119" s="20">
        <f t="shared" si="1"/>
        <v>52.500000000000007</v>
      </c>
      <c r="D119" s="20">
        <f t="shared" si="2"/>
        <v>20.7</v>
      </c>
      <c r="E119" s="5"/>
      <c r="F119" s="5">
        <v>21.1</v>
      </c>
      <c r="G119" s="5">
        <v>6</v>
      </c>
      <c r="H119" s="5"/>
      <c r="I119" s="5">
        <v>14.3</v>
      </c>
      <c r="J119" s="5">
        <v>5.0999999999999996</v>
      </c>
      <c r="K119" s="5"/>
      <c r="L119" s="5">
        <v>17.100000000000001</v>
      </c>
      <c r="M119" s="5">
        <v>9.6</v>
      </c>
      <c r="N119" s="5"/>
      <c r="O119" s="20">
        <f t="shared" si="4"/>
        <v>50.6</v>
      </c>
      <c r="P119" s="20">
        <f t="shared" si="5"/>
        <v>19.899999999999999</v>
      </c>
      <c r="Q119" s="5"/>
      <c r="R119" s="5">
        <v>20.7</v>
      </c>
      <c r="S119" s="5">
        <v>5.8</v>
      </c>
      <c r="T119" s="5"/>
      <c r="U119" s="5">
        <v>12.9</v>
      </c>
      <c r="V119" s="5">
        <v>4.5999999999999996</v>
      </c>
      <c r="W119" s="5"/>
      <c r="X119" s="5">
        <v>17</v>
      </c>
      <c r="Y119" s="5">
        <v>9.5</v>
      </c>
    </row>
    <row r="120" spans="1:25" x14ac:dyDescent="0.25">
      <c r="A120">
        <f t="shared" si="3"/>
        <v>2015</v>
      </c>
      <c r="C120" s="20">
        <f t="shared" si="1"/>
        <v>56.400000000000006</v>
      </c>
      <c r="D120" s="20">
        <f t="shared" si="2"/>
        <v>22.1</v>
      </c>
      <c r="E120" s="5"/>
      <c r="F120" s="5">
        <v>21.5</v>
      </c>
      <c r="G120" s="5">
        <v>6.2</v>
      </c>
      <c r="H120" s="5"/>
      <c r="I120" s="5">
        <v>15.2</v>
      </c>
      <c r="J120" s="5">
        <v>5.6</v>
      </c>
      <c r="K120" s="5"/>
      <c r="L120" s="5">
        <v>19.7</v>
      </c>
      <c r="M120" s="5">
        <v>10.3</v>
      </c>
      <c r="N120" s="5"/>
      <c r="O120" s="20">
        <f t="shared" si="4"/>
        <v>54.400000000000006</v>
      </c>
      <c r="P120" s="20">
        <f t="shared" si="5"/>
        <v>21.3</v>
      </c>
      <c r="Q120" s="5"/>
      <c r="R120" s="5">
        <v>21.1</v>
      </c>
      <c r="S120" s="5">
        <v>6</v>
      </c>
      <c r="T120" s="5"/>
      <c r="U120" s="5">
        <v>13.6</v>
      </c>
      <c r="V120" s="5">
        <v>5</v>
      </c>
      <c r="W120" s="5"/>
      <c r="X120" s="5">
        <v>19.7</v>
      </c>
      <c r="Y120" s="5">
        <v>10.3</v>
      </c>
    </row>
    <row r="121" spans="1:25" x14ac:dyDescent="0.25">
      <c r="A121">
        <f t="shared" si="3"/>
        <v>2016</v>
      </c>
      <c r="C121" s="20">
        <f t="shared" si="1"/>
        <v>62.8</v>
      </c>
      <c r="D121" s="20">
        <f t="shared" si="2"/>
        <v>23.900000000000002</v>
      </c>
      <c r="E121" s="5"/>
      <c r="F121" s="5">
        <v>21.8</v>
      </c>
      <c r="G121" s="5">
        <v>6.2</v>
      </c>
      <c r="H121" s="5"/>
      <c r="I121" s="5">
        <v>15.8</v>
      </c>
      <c r="J121" s="5">
        <v>5.9</v>
      </c>
      <c r="K121" s="5"/>
      <c r="L121" s="5">
        <v>25.2</v>
      </c>
      <c r="M121" s="5">
        <v>11.8</v>
      </c>
      <c r="N121" s="5"/>
      <c r="O121" s="20">
        <f t="shared" si="4"/>
        <v>60.8</v>
      </c>
      <c r="P121" s="20">
        <f t="shared" si="5"/>
        <v>23.1</v>
      </c>
      <c r="Q121" s="5"/>
      <c r="R121" s="5">
        <v>21.4</v>
      </c>
      <c r="S121" s="5">
        <v>6</v>
      </c>
      <c r="T121" s="5"/>
      <c r="U121" s="5">
        <v>14.1</v>
      </c>
      <c r="V121" s="5">
        <v>5.2</v>
      </c>
      <c r="W121" s="5"/>
      <c r="X121" s="5">
        <v>25.3</v>
      </c>
      <c r="Y121" s="5">
        <v>11.9</v>
      </c>
    </row>
    <row r="122" spans="1:25" s="10" customFormat="1" x14ac:dyDescent="0.25">
      <c r="A122" s="54">
        <v>2017</v>
      </c>
      <c r="B122" s="3"/>
      <c r="C122" s="34">
        <f t="shared" si="1"/>
        <v>67.099999999999994</v>
      </c>
      <c r="D122" s="34">
        <f t="shared" si="2"/>
        <v>25.1</v>
      </c>
      <c r="E122" s="14"/>
      <c r="F122" s="14">
        <v>22.9</v>
      </c>
      <c r="G122" s="14">
        <v>6.3</v>
      </c>
      <c r="H122" s="14"/>
      <c r="I122" s="14">
        <v>16.100000000000001</v>
      </c>
      <c r="J122" s="14">
        <v>6</v>
      </c>
      <c r="K122" s="14"/>
      <c r="L122" s="14">
        <v>28.1</v>
      </c>
      <c r="M122" s="14">
        <v>12.8</v>
      </c>
      <c r="N122" s="14"/>
      <c r="O122" s="34">
        <f t="shared" si="4"/>
        <v>64.900000000000006</v>
      </c>
      <c r="P122" s="34">
        <f t="shared" si="5"/>
        <v>24.299999999999997</v>
      </c>
      <c r="Q122" s="14"/>
      <c r="R122" s="14">
        <v>22.4</v>
      </c>
      <c r="S122" s="14">
        <v>6.1</v>
      </c>
      <c r="T122" s="14"/>
      <c r="U122" s="14">
        <v>14.3</v>
      </c>
      <c r="V122" s="14">
        <v>5.3</v>
      </c>
      <c r="W122" s="14"/>
      <c r="X122" s="14">
        <v>28.2</v>
      </c>
      <c r="Y122" s="14">
        <v>12.9</v>
      </c>
    </row>
    <row r="123" spans="1:25" s="10" customFormat="1" x14ac:dyDescent="0.25">
      <c r="A123" t="s">
        <v>185</v>
      </c>
    </row>
  </sheetData>
  <mergeCells count="8">
    <mergeCell ref="L3:M3"/>
    <mergeCell ref="C3:D3"/>
    <mergeCell ref="O3:P3"/>
    <mergeCell ref="R3:S3"/>
    <mergeCell ref="X3:Y3"/>
    <mergeCell ref="U3:V3"/>
    <mergeCell ref="F3:G3"/>
    <mergeCell ref="I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A123"/>
  <sheetViews>
    <sheetView workbookViewId="0">
      <pane xSplit="1" ySplit="4" topLeftCell="B5" activePane="bottomRight" state="frozen"/>
      <selection pane="topRight" activeCell="B1" sqref="B1"/>
      <selection pane="bottomLeft" activeCell="A5" sqref="A5"/>
      <selection pane="bottomRight"/>
    </sheetView>
  </sheetViews>
  <sheetFormatPr defaultRowHeight="15" x14ac:dyDescent="0.25"/>
  <cols>
    <col min="2" max="2" width="3.28515625" customWidth="1"/>
    <col min="5" max="5" width="3.28515625" style="21" customWidth="1"/>
    <col min="8" max="8" width="10.42578125" customWidth="1"/>
    <col min="9" max="9" width="3.28515625" customWidth="1"/>
    <col min="10" max="11" width="9.140625" customWidth="1"/>
    <col min="12" max="12" width="10.7109375" customWidth="1"/>
    <col min="13" max="14" width="10.42578125" customWidth="1"/>
    <col min="15" max="15" width="6.140625" customWidth="1"/>
    <col min="18" max="18" width="3.28515625" style="21" customWidth="1"/>
    <col min="21" max="21" width="10.42578125" customWidth="1"/>
    <col min="22" max="22" width="3.28515625" customWidth="1"/>
    <col min="23" max="24" width="9.140625" customWidth="1"/>
    <col min="25" max="25" width="10.7109375" customWidth="1"/>
    <col min="26" max="27" width="10.42578125" customWidth="1"/>
    <col min="28" max="28" width="6.140625" customWidth="1"/>
    <col min="31" max="31" width="3.28515625" style="21" customWidth="1"/>
    <col min="32" max="33" width="10.42578125" customWidth="1"/>
    <col min="35" max="35" width="3.28515625" customWidth="1"/>
    <col min="36" max="37" width="9.140625" customWidth="1"/>
    <col min="38" max="40" width="10.42578125" customWidth="1"/>
    <col min="41" max="41" width="6.140625" customWidth="1"/>
    <col min="44" max="44" width="3.28515625" style="21" customWidth="1"/>
    <col min="45" max="45" width="11.42578125" customWidth="1"/>
    <col min="46" max="46" width="11.7109375" customWidth="1"/>
    <col min="47" max="47" width="11.140625" customWidth="1"/>
    <col min="48" max="48" width="3.28515625" customWidth="1"/>
    <col min="49" max="49" width="10.42578125" customWidth="1"/>
    <col min="54" max="54" width="8.85546875" customWidth="1"/>
    <col min="57" max="57" width="3.28515625" style="21" customWidth="1"/>
    <col min="60" max="60" width="10.42578125" customWidth="1"/>
    <col min="61" max="61" width="3.28515625" customWidth="1"/>
    <col min="62" max="63" width="9.140625" customWidth="1"/>
    <col min="64" max="64" width="10.7109375" customWidth="1"/>
    <col min="65" max="66" width="10.42578125" customWidth="1"/>
    <col min="67" max="67" width="6.140625" customWidth="1"/>
    <col min="70" max="70" width="3.28515625" style="21" customWidth="1"/>
    <col min="73" max="73" width="10.42578125" customWidth="1"/>
    <col min="74" max="74" width="3.28515625" customWidth="1"/>
    <col min="75" max="76" width="9.140625" customWidth="1"/>
    <col min="77" max="77" width="10.7109375" customWidth="1"/>
    <col min="78" max="79" width="10.42578125" customWidth="1"/>
    <col min="80" max="80" width="6.140625" customWidth="1"/>
    <col min="83" max="83" width="3.28515625" style="21" customWidth="1"/>
    <col min="84" max="85" width="10.42578125" customWidth="1"/>
    <col min="87" max="87" width="3.28515625" customWidth="1"/>
    <col min="88" max="89" width="9.140625" customWidth="1"/>
    <col min="90" max="92" width="10.42578125" customWidth="1"/>
    <col min="93" max="93" width="6.140625" customWidth="1"/>
    <col min="96" max="96" width="3.28515625" style="21" customWidth="1"/>
    <col min="97" max="97" width="11.42578125" customWidth="1"/>
    <col min="98" max="98" width="11.7109375" customWidth="1"/>
    <col min="99" max="99" width="11.140625" customWidth="1"/>
    <col min="100" max="100" width="3.28515625" customWidth="1"/>
    <col min="101" max="101" width="10.42578125" customWidth="1"/>
  </cols>
  <sheetData>
    <row r="2" spans="1:105" x14ac:dyDescent="0.25">
      <c r="C2" s="80" t="s">
        <v>67</v>
      </c>
      <c r="D2" s="3"/>
      <c r="E2" s="53"/>
      <c r="F2" s="3"/>
      <c r="G2" s="3"/>
      <c r="H2" s="3"/>
      <c r="I2" s="3"/>
      <c r="J2" s="3"/>
      <c r="K2" s="3"/>
      <c r="L2" s="3"/>
      <c r="M2" s="3"/>
      <c r="N2" s="3"/>
      <c r="O2" s="3"/>
      <c r="P2" s="3"/>
      <c r="Q2" s="3"/>
      <c r="R2" s="53"/>
      <c r="S2" s="3"/>
      <c r="T2" s="3"/>
      <c r="U2" s="3"/>
      <c r="V2" s="3"/>
      <c r="W2" s="3"/>
      <c r="X2" s="3"/>
      <c r="Y2" s="3"/>
      <c r="Z2" s="3"/>
      <c r="AA2" s="3"/>
      <c r="AB2" s="3"/>
      <c r="AC2" s="3"/>
      <c r="AD2" s="3"/>
      <c r="AE2" s="53"/>
      <c r="AF2" s="3"/>
      <c r="AG2" s="3"/>
      <c r="AH2" s="3"/>
      <c r="AI2" s="3"/>
      <c r="AJ2" s="3"/>
      <c r="AK2" s="3"/>
      <c r="AL2" s="3"/>
      <c r="AM2" s="3"/>
      <c r="AN2" s="3"/>
      <c r="AO2" s="3"/>
      <c r="AP2" s="3"/>
      <c r="AQ2" s="3"/>
      <c r="AR2" s="53"/>
      <c r="AS2" s="3"/>
      <c r="AT2" s="3"/>
      <c r="AU2" s="3"/>
      <c r="AV2" s="3"/>
      <c r="AW2" s="3"/>
      <c r="AX2" s="3"/>
      <c r="AY2" s="3"/>
      <c r="AZ2" s="3"/>
      <c r="BA2" s="3"/>
      <c r="BC2" s="80" t="s">
        <v>25</v>
      </c>
      <c r="BD2" s="3"/>
      <c r="BE2" s="53"/>
      <c r="BF2" s="3"/>
      <c r="BG2" s="3"/>
      <c r="BH2" s="3"/>
      <c r="BI2" s="3"/>
      <c r="BJ2" s="3"/>
      <c r="BK2" s="3"/>
      <c r="BL2" s="3"/>
      <c r="BM2" s="3"/>
      <c r="BN2" s="3"/>
      <c r="BO2" s="3"/>
      <c r="BP2" s="3"/>
      <c r="BQ2" s="3"/>
      <c r="BR2" s="53"/>
      <c r="BS2" s="3"/>
      <c r="BT2" s="3"/>
      <c r="BU2" s="3"/>
      <c r="BV2" s="3"/>
      <c r="BW2" s="3"/>
      <c r="BX2" s="3"/>
      <c r="BY2" s="3"/>
      <c r="BZ2" s="3"/>
      <c r="CA2" s="3"/>
      <c r="CB2" s="3"/>
      <c r="CC2" s="3"/>
      <c r="CD2" s="3"/>
      <c r="CE2" s="53"/>
      <c r="CF2" s="3"/>
      <c r="CG2" s="3"/>
      <c r="CH2" s="3"/>
      <c r="CI2" s="3"/>
      <c r="CJ2" s="3"/>
      <c r="CK2" s="3"/>
      <c r="CL2" s="3"/>
      <c r="CM2" s="3"/>
      <c r="CN2" s="3"/>
      <c r="CO2" s="3"/>
      <c r="CP2" s="3"/>
      <c r="CQ2" s="3"/>
      <c r="CR2" s="53"/>
      <c r="CS2" s="3"/>
      <c r="CT2" s="3"/>
      <c r="CU2" s="3"/>
      <c r="CV2" s="3"/>
      <c r="CW2" s="3"/>
      <c r="CX2" s="3"/>
      <c r="CY2" s="3"/>
      <c r="CZ2" s="3"/>
      <c r="DA2" s="3"/>
    </row>
    <row r="3" spans="1:105" x14ac:dyDescent="0.25">
      <c r="C3" s="140" t="s">
        <v>24</v>
      </c>
      <c r="D3" s="140"/>
      <c r="E3" s="140"/>
      <c r="F3" s="140"/>
      <c r="G3" s="140"/>
      <c r="H3" s="140"/>
      <c r="I3" s="140"/>
      <c r="J3" s="140"/>
      <c r="K3" s="140"/>
      <c r="L3" s="140"/>
      <c r="M3" s="140"/>
      <c r="N3" s="140"/>
      <c r="P3" s="131" t="s">
        <v>1</v>
      </c>
      <c r="Q3" s="131"/>
      <c r="R3" s="131"/>
      <c r="S3" s="131"/>
      <c r="T3" s="131"/>
      <c r="U3" s="131"/>
      <c r="V3" s="131"/>
      <c r="W3" s="131"/>
      <c r="X3" s="131"/>
      <c r="Y3" s="131"/>
      <c r="Z3" s="131"/>
      <c r="AA3" s="131"/>
      <c r="AC3" s="131" t="s">
        <v>72</v>
      </c>
      <c r="AD3" s="131"/>
      <c r="AE3" s="131"/>
      <c r="AF3" s="131"/>
      <c r="AG3" s="131"/>
      <c r="AH3" s="131"/>
      <c r="AI3" s="131"/>
      <c r="AJ3" s="131"/>
      <c r="AK3" s="131"/>
      <c r="AL3" s="131"/>
      <c r="AM3" s="131"/>
      <c r="AN3" s="131"/>
      <c r="AP3" s="131" t="s">
        <v>184</v>
      </c>
      <c r="AQ3" s="131"/>
      <c r="AR3" s="131"/>
      <c r="AS3" s="131"/>
      <c r="AT3" s="131"/>
      <c r="AU3" s="131"/>
      <c r="AV3" s="131"/>
      <c r="AW3" s="131"/>
      <c r="AX3" s="131"/>
      <c r="AY3" s="131"/>
      <c r="AZ3" s="131"/>
      <c r="BA3" s="131"/>
      <c r="BC3" s="140" t="s">
        <v>24</v>
      </c>
      <c r="BD3" s="140"/>
      <c r="BE3" s="140"/>
      <c r="BF3" s="140"/>
      <c r="BG3" s="140"/>
      <c r="BH3" s="140"/>
      <c r="BI3" s="140"/>
      <c r="BJ3" s="140"/>
      <c r="BK3" s="140"/>
      <c r="BL3" s="140"/>
      <c r="BM3" s="140"/>
      <c r="BN3" s="140"/>
      <c r="BP3" s="131" t="s">
        <v>1</v>
      </c>
      <c r="BQ3" s="131"/>
      <c r="BR3" s="131"/>
      <c r="BS3" s="131"/>
      <c r="BT3" s="131"/>
      <c r="BU3" s="131"/>
      <c r="BV3" s="131"/>
      <c r="BW3" s="131"/>
      <c r="BX3" s="131"/>
      <c r="BY3" s="131"/>
      <c r="BZ3" s="131"/>
      <c r="CA3" s="131"/>
      <c r="CC3" s="131" t="s">
        <v>72</v>
      </c>
      <c r="CD3" s="131"/>
      <c r="CE3" s="131"/>
      <c r="CF3" s="131"/>
      <c r="CG3" s="131"/>
      <c r="CH3" s="131"/>
      <c r="CI3" s="131"/>
      <c r="CJ3" s="131"/>
      <c r="CK3" s="131"/>
      <c r="CL3" s="131"/>
      <c r="CM3" s="131"/>
      <c r="CN3" s="131"/>
      <c r="CP3" s="131" t="s">
        <v>184</v>
      </c>
      <c r="CQ3" s="131"/>
      <c r="CR3" s="131"/>
      <c r="CS3" s="131"/>
      <c r="CT3" s="131"/>
      <c r="CU3" s="131"/>
      <c r="CV3" s="131"/>
      <c r="CW3" s="131"/>
      <c r="CX3" s="131"/>
      <c r="CY3" s="131"/>
      <c r="CZ3" s="131"/>
      <c r="DA3" s="131"/>
    </row>
    <row r="4" spans="1:105" ht="60.4" customHeight="1" x14ac:dyDescent="0.25">
      <c r="A4" s="60" t="s">
        <v>0</v>
      </c>
      <c r="B4" s="60"/>
      <c r="C4" s="88" t="s">
        <v>15</v>
      </c>
      <c r="D4" s="88" t="s">
        <v>115</v>
      </c>
      <c r="E4" s="78"/>
      <c r="F4" s="65" t="s">
        <v>15</v>
      </c>
      <c r="G4" s="65" t="s">
        <v>16</v>
      </c>
      <c r="H4" s="65" t="s">
        <v>17</v>
      </c>
      <c r="I4" s="65"/>
      <c r="J4" s="65" t="s">
        <v>15</v>
      </c>
      <c r="K4" s="65" t="s">
        <v>16</v>
      </c>
      <c r="L4" s="65" t="s">
        <v>18</v>
      </c>
      <c r="M4" s="65" t="s">
        <v>19</v>
      </c>
      <c r="N4" s="65" t="s">
        <v>20</v>
      </c>
      <c r="O4" s="65"/>
      <c r="P4" s="88" t="s">
        <v>15</v>
      </c>
      <c r="Q4" s="88" t="s">
        <v>115</v>
      </c>
      <c r="R4" s="78"/>
      <c r="S4" s="60" t="s">
        <v>15</v>
      </c>
      <c r="T4" s="60" t="s">
        <v>16</v>
      </c>
      <c r="U4" s="60" t="s">
        <v>17</v>
      </c>
      <c r="V4" s="60"/>
      <c r="W4" s="60" t="s">
        <v>15</v>
      </c>
      <c r="X4" s="60" t="s">
        <v>16</v>
      </c>
      <c r="Y4" s="60" t="s">
        <v>18</v>
      </c>
      <c r="Z4" s="60" t="s">
        <v>19</v>
      </c>
      <c r="AA4" s="60" t="s">
        <v>20</v>
      </c>
      <c r="AB4" s="60"/>
      <c r="AC4" s="65" t="s">
        <v>15</v>
      </c>
      <c r="AD4" s="65" t="s">
        <v>115</v>
      </c>
      <c r="AE4" s="78"/>
      <c r="AF4" s="60" t="s">
        <v>15</v>
      </c>
      <c r="AG4" s="60" t="s">
        <v>16</v>
      </c>
      <c r="AH4" s="60" t="s">
        <v>17</v>
      </c>
      <c r="AI4" s="60"/>
      <c r="AJ4" s="60" t="s">
        <v>15</v>
      </c>
      <c r="AK4" s="60" t="s">
        <v>16</v>
      </c>
      <c r="AL4" s="60" t="s">
        <v>18</v>
      </c>
      <c r="AM4" s="60" t="s">
        <v>19</v>
      </c>
      <c r="AN4" s="60" t="s">
        <v>20</v>
      </c>
      <c r="AO4" s="60"/>
      <c r="AP4" s="65" t="s">
        <v>15</v>
      </c>
      <c r="AQ4" s="65" t="s">
        <v>115</v>
      </c>
      <c r="AR4" s="78"/>
      <c r="AS4" s="60" t="s">
        <v>15</v>
      </c>
      <c r="AT4" s="60" t="s">
        <v>16</v>
      </c>
      <c r="AU4" s="60" t="s">
        <v>17</v>
      </c>
      <c r="AV4" s="60"/>
      <c r="AW4" s="65" t="s">
        <v>15</v>
      </c>
      <c r="AX4" s="60" t="s">
        <v>16</v>
      </c>
      <c r="AY4" s="60" t="s">
        <v>18</v>
      </c>
      <c r="AZ4" s="60" t="s">
        <v>19</v>
      </c>
      <c r="BA4" s="60" t="s">
        <v>20</v>
      </c>
      <c r="BB4" s="65"/>
      <c r="BC4" s="88" t="s">
        <v>15</v>
      </c>
      <c r="BD4" s="88" t="s">
        <v>115</v>
      </c>
      <c r="BE4" s="78"/>
      <c r="BF4" s="65" t="s">
        <v>15</v>
      </c>
      <c r="BG4" s="65" t="s">
        <v>16</v>
      </c>
      <c r="BH4" s="65" t="s">
        <v>17</v>
      </c>
      <c r="BI4" s="65"/>
      <c r="BJ4" s="65" t="s">
        <v>15</v>
      </c>
      <c r="BK4" s="65" t="s">
        <v>16</v>
      </c>
      <c r="BL4" s="65" t="s">
        <v>18</v>
      </c>
      <c r="BM4" s="65" t="s">
        <v>19</v>
      </c>
      <c r="BN4" s="65" t="s">
        <v>20</v>
      </c>
      <c r="BO4" s="65"/>
      <c r="BP4" s="88" t="s">
        <v>15</v>
      </c>
      <c r="BQ4" s="88" t="s">
        <v>115</v>
      </c>
      <c r="BR4" s="78"/>
      <c r="BS4" s="65" t="s">
        <v>15</v>
      </c>
      <c r="BT4" s="65" t="s">
        <v>16</v>
      </c>
      <c r="BU4" s="65" t="s">
        <v>17</v>
      </c>
      <c r="BV4" s="65"/>
      <c r="BW4" s="65" t="s">
        <v>15</v>
      </c>
      <c r="BX4" s="65" t="s">
        <v>16</v>
      </c>
      <c r="BY4" s="65" t="s">
        <v>18</v>
      </c>
      <c r="BZ4" s="65" t="s">
        <v>19</v>
      </c>
      <c r="CA4" s="65" t="s">
        <v>20</v>
      </c>
      <c r="CB4" s="65"/>
      <c r="CC4" s="65" t="s">
        <v>15</v>
      </c>
      <c r="CD4" s="65" t="s">
        <v>115</v>
      </c>
      <c r="CE4" s="78"/>
      <c r="CF4" s="65" t="s">
        <v>15</v>
      </c>
      <c r="CG4" s="65" t="s">
        <v>16</v>
      </c>
      <c r="CH4" s="65" t="s">
        <v>17</v>
      </c>
      <c r="CI4" s="65"/>
      <c r="CJ4" s="65" t="s">
        <v>15</v>
      </c>
      <c r="CK4" s="65" t="s">
        <v>16</v>
      </c>
      <c r="CL4" s="65" t="s">
        <v>18</v>
      </c>
      <c r="CM4" s="65" t="s">
        <v>19</v>
      </c>
      <c r="CN4" s="65" t="s">
        <v>20</v>
      </c>
      <c r="CO4" s="65"/>
      <c r="CP4" s="65" t="s">
        <v>15</v>
      </c>
      <c r="CQ4" s="65" t="s">
        <v>115</v>
      </c>
      <c r="CR4" s="78"/>
      <c r="CS4" s="65" t="s">
        <v>15</v>
      </c>
      <c r="CT4" s="65" t="s">
        <v>16</v>
      </c>
      <c r="CU4" s="65" t="s">
        <v>17</v>
      </c>
      <c r="CV4" s="65"/>
      <c r="CW4" s="65" t="s">
        <v>15</v>
      </c>
      <c r="CX4" s="65" t="s">
        <v>16</v>
      </c>
      <c r="CY4" s="65" t="s">
        <v>18</v>
      </c>
      <c r="CZ4" s="65" t="s">
        <v>19</v>
      </c>
      <c r="DA4" s="65" t="s">
        <v>20</v>
      </c>
    </row>
    <row r="5" spans="1:105" x14ac:dyDescent="0.25">
      <c r="A5">
        <v>1900</v>
      </c>
      <c r="C5" s="122"/>
      <c r="D5" s="122"/>
      <c r="E5" s="126"/>
      <c r="F5" s="47"/>
      <c r="G5" s="47"/>
      <c r="H5" s="47"/>
      <c r="I5" s="47"/>
      <c r="J5" s="47"/>
      <c r="K5" s="47"/>
      <c r="L5" s="47"/>
      <c r="M5" s="47"/>
      <c r="N5" s="47"/>
      <c r="O5" s="47"/>
      <c r="P5" s="122"/>
      <c r="Q5" s="122"/>
      <c r="R5" s="126"/>
      <c r="S5" s="19"/>
      <c r="T5" s="19"/>
      <c r="U5" s="19"/>
      <c r="V5" s="19"/>
      <c r="W5" s="19"/>
      <c r="X5" s="19"/>
      <c r="Y5" s="19"/>
      <c r="Z5" s="19"/>
      <c r="AA5" s="19"/>
      <c r="AB5" s="19"/>
      <c r="AC5" s="122"/>
      <c r="AD5" s="122"/>
      <c r="AE5" s="126"/>
      <c r="AF5" s="19"/>
      <c r="AG5" s="19"/>
      <c r="AH5" s="19"/>
      <c r="AI5" s="19"/>
      <c r="AJ5" s="19"/>
      <c r="AK5" s="19"/>
      <c r="AL5" s="19"/>
      <c r="AM5" s="19"/>
      <c r="AN5" s="19"/>
      <c r="AO5" s="19"/>
      <c r="AP5" s="122"/>
      <c r="AQ5" s="122"/>
      <c r="AR5" s="126"/>
      <c r="AS5" s="19"/>
      <c r="AT5" s="19"/>
      <c r="AU5" s="19"/>
      <c r="AV5" s="19"/>
      <c r="AW5" s="19"/>
      <c r="AX5" s="19"/>
      <c r="AY5" s="19"/>
      <c r="AZ5" s="19"/>
      <c r="BA5" s="19"/>
      <c r="BB5" s="5"/>
      <c r="BC5" s="122"/>
      <c r="BD5" s="122"/>
      <c r="BE5" s="126"/>
      <c r="BF5" s="47"/>
      <c r="BG5" s="47"/>
      <c r="BH5" s="47"/>
      <c r="BI5" s="47"/>
      <c r="BJ5" s="47"/>
      <c r="BK5" s="47"/>
      <c r="BL5" s="47"/>
      <c r="BM5" s="47"/>
      <c r="BN5" s="47"/>
      <c r="BO5" s="47"/>
      <c r="BP5" s="122"/>
      <c r="BQ5" s="122"/>
      <c r="BR5" s="126"/>
      <c r="BS5" s="19"/>
      <c r="BT5" s="19"/>
      <c r="BU5" s="19"/>
      <c r="BV5" s="19"/>
      <c r="BW5" s="19"/>
      <c r="BX5" s="19"/>
      <c r="BY5" s="19"/>
      <c r="BZ5" s="19"/>
      <c r="CA5" s="19"/>
      <c r="CB5" s="19"/>
      <c r="CC5" s="122"/>
      <c r="CD5" s="122"/>
      <c r="CE5" s="126"/>
      <c r="CF5" s="19"/>
      <c r="CG5" s="19"/>
      <c r="CH5" s="19"/>
      <c r="CI5" s="19"/>
      <c r="CJ5" s="19"/>
      <c r="CK5" s="19"/>
      <c r="CL5" s="19"/>
      <c r="CM5" s="19"/>
      <c r="CN5" s="19"/>
      <c r="CO5" s="19"/>
      <c r="CP5" s="122"/>
      <c r="CQ5" s="122"/>
      <c r="CR5" s="126"/>
      <c r="CS5" s="19"/>
      <c r="CT5" s="19"/>
      <c r="CU5" s="19"/>
      <c r="CV5" s="19"/>
      <c r="CW5" s="19"/>
      <c r="CX5" s="19"/>
      <c r="CY5" s="19"/>
      <c r="CZ5" s="19"/>
      <c r="DA5" s="19"/>
    </row>
    <row r="6" spans="1:105" x14ac:dyDescent="0.25">
      <c r="A6">
        <f>A5+1</f>
        <v>1901</v>
      </c>
      <c r="C6" s="122"/>
      <c r="D6" s="122"/>
      <c r="E6" s="126"/>
      <c r="F6" s="47"/>
      <c r="G6" s="47"/>
      <c r="H6" s="47"/>
      <c r="I6" s="47"/>
      <c r="J6" s="47"/>
      <c r="K6" s="47"/>
      <c r="L6" s="47"/>
      <c r="M6" s="47"/>
      <c r="N6" s="47"/>
      <c r="O6" s="47"/>
      <c r="P6" s="122"/>
      <c r="Q6" s="122"/>
      <c r="R6" s="126"/>
      <c r="S6" s="19"/>
      <c r="T6" s="19"/>
      <c r="U6" s="19"/>
      <c r="V6" s="19"/>
      <c r="W6" s="19"/>
      <c r="X6" s="19"/>
      <c r="Y6" s="19"/>
      <c r="Z6" s="19"/>
      <c r="AA6" s="19"/>
      <c r="AB6" s="19"/>
      <c r="AC6" s="122"/>
      <c r="AD6" s="122"/>
      <c r="AE6" s="126"/>
      <c r="AF6" s="19"/>
      <c r="AG6" s="19"/>
      <c r="AH6" s="19"/>
      <c r="AI6" s="19"/>
      <c r="AJ6" s="19"/>
      <c r="AK6" s="19"/>
      <c r="AL6" s="19"/>
      <c r="AM6" s="19"/>
      <c r="AN6" s="19"/>
      <c r="AO6" s="19"/>
      <c r="AP6" s="122"/>
      <c r="AQ6" s="122"/>
      <c r="AR6" s="126"/>
      <c r="AS6" s="19"/>
      <c r="AT6" s="19"/>
      <c r="AU6" s="19"/>
      <c r="AV6" s="19"/>
      <c r="AW6" s="19"/>
      <c r="AX6" s="19"/>
      <c r="AY6" s="19"/>
      <c r="AZ6" s="19"/>
      <c r="BA6" s="19"/>
      <c r="BB6" s="5"/>
      <c r="BC6" s="122"/>
      <c r="BD6" s="122"/>
      <c r="BE6" s="126"/>
      <c r="BF6" s="47"/>
      <c r="BG6" s="47"/>
      <c r="BH6" s="47"/>
      <c r="BI6" s="47"/>
      <c r="BJ6" s="47"/>
      <c r="BK6" s="47"/>
      <c r="BL6" s="47"/>
      <c r="BM6" s="47"/>
      <c r="BN6" s="47"/>
      <c r="BO6" s="47"/>
      <c r="BP6" s="122"/>
      <c r="BQ6" s="122"/>
      <c r="BR6" s="126"/>
      <c r="BS6" s="19"/>
      <c r="BT6" s="19"/>
      <c r="BU6" s="19"/>
      <c r="BV6" s="19"/>
      <c r="BW6" s="19"/>
      <c r="BX6" s="19"/>
      <c r="BY6" s="19"/>
      <c r="BZ6" s="19"/>
      <c r="CA6" s="19"/>
      <c r="CB6" s="19"/>
      <c r="CC6" s="122"/>
      <c r="CD6" s="122"/>
      <c r="CE6" s="126"/>
      <c r="CF6" s="19"/>
      <c r="CG6" s="19"/>
      <c r="CH6" s="19"/>
      <c r="CI6" s="19"/>
      <c r="CJ6" s="19"/>
      <c r="CK6" s="19"/>
      <c r="CL6" s="19"/>
      <c r="CM6" s="19"/>
      <c r="CN6" s="19"/>
      <c r="CO6" s="19"/>
      <c r="CP6" s="122"/>
      <c r="CQ6" s="122"/>
      <c r="CR6" s="126"/>
      <c r="CS6" s="19"/>
      <c r="CT6" s="19"/>
      <c r="CU6" s="19"/>
      <c r="CV6" s="19"/>
      <c r="CW6" s="19"/>
      <c r="CX6" s="19"/>
      <c r="CY6" s="19"/>
      <c r="CZ6" s="19"/>
      <c r="DA6" s="19"/>
    </row>
    <row r="7" spans="1:105" x14ac:dyDescent="0.25">
      <c r="A7">
        <f t="shared" ref="A7:A70" si="0">A6+1</f>
        <v>1902</v>
      </c>
      <c r="C7" s="122"/>
      <c r="D7" s="122"/>
      <c r="E7" s="126"/>
      <c r="F7" s="47"/>
      <c r="G7" s="47"/>
      <c r="H7" s="47"/>
      <c r="I7" s="47"/>
      <c r="J7" s="47"/>
      <c r="K7" s="47"/>
      <c r="L7" s="47"/>
      <c r="M7" s="47"/>
      <c r="N7" s="47"/>
      <c r="O7" s="47"/>
      <c r="P7" s="122"/>
      <c r="Q7" s="122"/>
      <c r="R7" s="126"/>
      <c r="S7" s="19"/>
      <c r="T7" s="19"/>
      <c r="U7" s="19"/>
      <c r="V7" s="19"/>
      <c r="W7" s="19"/>
      <c r="X7" s="19"/>
      <c r="Y7" s="19"/>
      <c r="Z7" s="19"/>
      <c r="AA7" s="19"/>
      <c r="AB7" s="19"/>
      <c r="AC7" s="122"/>
      <c r="AD7" s="122"/>
      <c r="AE7" s="126"/>
      <c r="AF7" s="19"/>
      <c r="AG7" s="19"/>
      <c r="AH7" s="19"/>
      <c r="AI7" s="19"/>
      <c r="AJ7" s="19"/>
      <c r="AK7" s="19"/>
      <c r="AL7" s="19"/>
      <c r="AM7" s="19"/>
      <c r="AN7" s="19"/>
      <c r="AO7" s="19"/>
      <c r="AP7" s="122"/>
      <c r="AQ7" s="122"/>
      <c r="AR7" s="126"/>
      <c r="AS7" s="19"/>
      <c r="AT7" s="19"/>
      <c r="AU7" s="19"/>
      <c r="AV7" s="19"/>
      <c r="AW7" s="19"/>
      <c r="AX7" s="19"/>
      <c r="AY7" s="19"/>
      <c r="AZ7" s="19"/>
      <c r="BA7" s="19"/>
      <c r="BB7" s="5"/>
      <c r="BC7" s="122"/>
      <c r="BD7" s="122"/>
      <c r="BE7" s="126"/>
      <c r="BF7" s="47"/>
      <c r="BG7" s="47"/>
      <c r="BH7" s="47"/>
      <c r="BI7" s="47"/>
      <c r="BJ7" s="47"/>
      <c r="BK7" s="47"/>
      <c r="BL7" s="47"/>
      <c r="BM7" s="47"/>
      <c r="BN7" s="47"/>
      <c r="BO7" s="47"/>
      <c r="BP7" s="122"/>
      <c r="BQ7" s="122"/>
      <c r="BR7" s="126"/>
      <c r="BS7" s="19"/>
      <c r="BT7" s="19"/>
      <c r="BU7" s="19"/>
      <c r="BV7" s="19"/>
      <c r="BW7" s="19"/>
      <c r="BX7" s="19"/>
      <c r="BY7" s="19"/>
      <c r="BZ7" s="19"/>
      <c r="CA7" s="19"/>
      <c r="CB7" s="19"/>
      <c r="CC7" s="122"/>
      <c r="CD7" s="122"/>
      <c r="CE7" s="126"/>
      <c r="CF7" s="19"/>
      <c r="CG7" s="19"/>
      <c r="CH7" s="19"/>
      <c r="CI7" s="19"/>
      <c r="CJ7" s="19"/>
      <c r="CK7" s="19"/>
      <c r="CL7" s="19"/>
      <c r="CM7" s="19"/>
      <c r="CN7" s="19"/>
      <c r="CO7" s="19"/>
      <c r="CP7" s="122"/>
      <c r="CQ7" s="122"/>
      <c r="CR7" s="126"/>
      <c r="CS7" s="19"/>
      <c r="CT7" s="19"/>
      <c r="CU7" s="19"/>
      <c r="CV7" s="19"/>
      <c r="CW7" s="19"/>
      <c r="CX7" s="19"/>
      <c r="CY7" s="19"/>
      <c r="CZ7" s="19"/>
      <c r="DA7" s="19"/>
    </row>
    <row r="8" spans="1:105" x14ac:dyDescent="0.25">
      <c r="A8">
        <f t="shared" si="0"/>
        <v>1903</v>
      </c>
      <c r="C8" s="122"/>
      <c r="D8" s="122"/>
      <c r="E8" s="126"/>
      <c r="F8" s="47"/>
      <c r="G8" s="47"/>
      <c r="H8" s="47"/>
      <c r="I8" s="47"/>
      <c r="J8" s="47"/>
      <c r="K8" s="47"/>
      <c r="L8" s="47"/>
      <c r="M8" s="47"/>
      <c r="N8" s="47"/>
      <c r="O8" s="47"/>
      <c r="P8" s="122"/>
      <c r="Q8" s="122"/>
      <c r="R8" s="126"/>
      <c r="S8" s="19"/>
      <c r="T8" s="19"/>
      <c r="U8" s="19"/>
      <c r="V8" s="19"/>
      <c r="W8" s="19"/>
      <c r="X8" s="19"/>
      <c r="Y8" s="19"/>
      <c r="Z8" s="19"/>
      <c r="AA8" s="19"/>
      <c r="AB8" s="19"/>
      <c r="AC8" s="122"/>
      <c r="AD8" s="122"/>
      <c r="AE8" s="126"/>
      <c r="AF8" s="19"/>
      <c r="AG8" s="19"/>
      <c r="AH8" s="19"/>
      <c r="AI8" s="19"/>
      <c r="AJ8" s="19"/>
      <c r="AK8" s="19"/>
      <c r="AL8" s="19"/>
      <c r="AM8" s="19"/>
      <c r="AN8" s="19"/>
      <c r="AO8" s="19"/>
      <c r="AP8" s="122"/>
      <c r="AQ8" s="122"/>
      <c r="AR8" s="126"/>
      <c r="AS8" s="19"/>
      <c r="AT8" s="19"/>
      <c r="AU8" s="19"/>
      <c r="AV8" s="19"/>
      <c r="AW8" s="19"/>
      <c r="AX8" s="19"/>
      <c r="AY8" s="19"/>
      <c r="AZ8" s="19"/>
      <c r="BA8" s="19"/>
      <c r="BB8" s="5"/>
      <c r="BC8" s="122"/>
      <c r="BD8" s="122"/>
      <c r="BE8" s="126"/>
      <c r="BF8" s="47"/>
      <c r="BG8" s="47"/>
      <c r="BH8" s="47"/>
      <c r="BI8" s="47"/>
      <c r="BJ8" s="47"/>
      <c r="BK8" s="47"/>
      <c r="BL8" s="47"/>
      <c r="BM8" s="47"/>
      <c r="BN8" s="47"/>
      <c r="BO8" s="47"/>
      <c r="BP8" s="122"/>
      <c r="BQ8" s="122"/>
      <c r="BR8" s="126"/>
      <c r="BS8" s="19"/>
      <c r="BT8" s="19"/>
      <c r="BU8" s="19"/>
      <c r="BV8" s="19"/>
      <c r="BW8" s="19"/>
      <c r="BX8" s="19"/>
      <c r="BY8" s="19"/>
      <c r="BZ8" s="19"/>
      <c r="CA8" s="19"/>
      <c r="CB8" s="19"/>
      <c r="CC8" s="122"/>
      <c r="CD8" s="122"/>
      <c r="CE8" s="126"/>
      <c r="CF8" s="19"/>
      <c r="CG8" s="19"/>
      <c r="CH8" s="19"/>
      <c r="CI8" s="19"/>
      <c r="CJ8" s="19"/>
      <c r="CK8" s="19"/>
      <c r="CL8" s="19"/>
      <c r="CM8" s="19"/>
      <c r="CN8" s="19"/>
      <c r="CO8" s="19"/>
      <c r="CP8" s="122"/>
      <c r="CQ8" s="122"/>
      <c r="CR8" s="126"/>
      <c r="CS8" s="19"/>
      <c r="CT8" s="19"/>
      <c r="CU8" s="19"/>
      <c r="CV8" s="19"/>
      <c r="CW8" s="19"/>
      <c r="CX8" s="19"/>
      <c r="CY8" s="19"/>
      <c r="CZ8" s="19"/>
      <c r="DA8" s="19"/>
    </row>
    <row r="9" spans="1:105" x14ac:dyDescent="0.25">
      <c r="A9">
        <f t="shared" si="0"/>
        <v>1904</v>
      </c>
      <c r="C9" s="122"/>
      <c r="D9" s="122"/>
      <c r="E9" s="126"/>
      <c r="F9" s="47"/>
      <c r="G9" s="47"/>
      <c r="H9" s="47"/>
      <c r="I9" s="47"/>
      <c r="J9" s="47"/>
      <c r="K9" s="47"/>
      <c r="L9" s="47"/>
      <c r="M9" s="47"/>
      <c r="N9" s="47"/>
      <c r="O9" s="47"/>
      <c r="P9" s="122"/>
      <c r="Q9" s="122"/>
      <c r="R9" s="126"/>
      <c r="S9" s="19"/>
      <c r="T9" s="19"/>
      <c r="U9" s="19"/>
      <c r="V9" s="19"/>
      <c r="W9" s="19"/>
      <c r="X9" s="19"/>
      <c r="Y9" s="19"/>
      <c r="Z9" s="19"/>
      <c r="AA9" s="19"/>
      <c r="AB9" s="19"/>
      <c r="AC9" s="122"/>
      <c r="AD9" s="122"/>
      <c r="AE9" s="126"/>
      <c r="AF9" s="19"/>
      <c r="AG9" s="19"/>
      <c r="AH9" s="19"/>
      <c r="AI9" s="19"/>
      <c r="AJ9" s="19"/>
      <c r="AK9" s="19"/>
      <c r="AL9" s="19"/>
      <c r="AM9" s="19"/>
      <c r="AN9" s="19"/>
      <c r="AO9" s="19"/>
      <c r="AP9" s="122"/>
      <c r="AQ9" s="122"/>
      <c r="AR9" s="126"/>
      <c r="AS9" s="19"/>
      <c r="AT9" s="19"/>
      <c r="AU9" s="19"/>
      <c r="AV9" s="19"/>
      <c r="AW9" s="19"/>
      <c r="AX9" s="19"/>
      <c r="AY9" s="19"/>
      <c r="AZ9" s="19"/>
      <c r="BA9" s="19"/>
      <c r="BB9" s="5"/>
      <c r="BC9" s="122"/>
      <c r="BD9" s="122"/>
      <c r="BE9" s="126"/>
      <c r="BF9" s="47"/>
      <c r="BG9" s="47"/>
      <c r="BH9" s="47"/>
      <c r="BI9" s="47"/>
      <c r="BJ9" s="47"/>
      <c r="BK9" s="47"/>
      <c r="BL9" s="47"/>
      <c r="BM9" s="47"/>
      <c r="BN9" s="47"/>
      <c r="BO9" s="47"/>
      <c r="BP9" s="122"/>
      <c r="BQ9" s="122"/>
      <c r="BR9" s="126"/>
      <c r="BS9" s="19"/>
      <c r="BT9" s="19"/>
      <c r="BU9" s="19"/>
      <c r="BV9" s="19"/>
      <c r="BW9" s="19"/>
      <c r="BX9" s="19"/>
      <c r="BY9" s="19"/>
      <c r="BZ9" s="19"/>
      <c r="CA9" s="19"/>
      <c r="CB9" s="19"/>
      <c r="CC9" s="122"/>
      <c r="CD9" s="122"/>
      <c r="CE9" s="126"/>
      <c r="CF9" s="19"/>
      <c r="CG9" s="19"/>
      <c r="CH9" s="19"/>
      <c r="CI9" s="19"/>
      <c r="CJ9" s="19"/>
      <c r="CK9" s="19"/>
      <c r="CL9" s="19"/>
      <c r="CM9" s="19"/>
      <c r="CN9" s="19"/>
      <c r="CO9" s="19"/>
      <c r="CP9" s="122"/>
      <c r="CQ9" s="122"/>
      <c r="CR9" s="126"/>
      <c r="CS9" s="19"/>
      <c r="CT9" s="19"/>
      <c r="CU9" s="19"/>
      <c r="CV9" s="19"/>
      <c r="CW9" s="19"/>
      <c r="CX9" s="19"/>
      <c r="CY9" s="19"/>
      <c r="CZ9" s="19"/>
      <c r="DA9" s="19"/>
    </row>
    <row r="10" spans="1:105" x14ac:dyDescent="0.25">
      <c r="A10">
        <f t="shared" si="0"/>
        <v>1905</v>
      </c>
      <c r="C10" s="122"/>
      <c r="D10" s="122"/>
      <c r="E10" s="126"/>
      <c r="F10" s="47"/>
      <c r="G10" s="47"/>
      <c r="H10" s="47"/>
      <c r="I10" s="47"/>
      <c r="J10" s="47"/>
      <c r="K10" s="47"/>
      <c r="L10" s="47"/>
      <c r="M10" s="47"/>
      <c r="N10" s="47"/>
      <c r="O10" s="47"/>
      <c r="P10" s="122"/>
      <c r="Q10" s="122"/>
      <c r="R10" s="126"/>
      <c r="S10" s="19"/>
      <c r="T10" s="19"/>
      <c r="U10" s="19"/>
      <c r="V10" s="19"/>
      <c r="W10" s="19"/>
      <c r="X10" s="19"/>
      <c r="Y10" s="19"/>
      <c r="Z10" s="19"/>
      <c r="AA10" s="19"/>
      <c r="AB10" s="19"/>
      <c r="AC10" s="122"/>
      <c r="AD10" s="122"/>
      <c r="AE10" s="126"/>
      <c r="AF10" s="19"/>
      <c r="AG10" s="19"/>
      <c r="AH10" s="19"/>
      <c r="AI10" s="19"/>
      <c r="AJ10" s="19"/>
      <c r="AK10" s="19"/>
      <c r="AL10" s="19"/>
      <c r="AM10" s="19"/>
      <c r="AN10" s="19"/>
      <c r="AO10" s="19"/>
      <c r="AP10" s="122"/>
      <c r="AQ10" s="122"/>
      <c r="AR10" s="126"/>
      <c r="AS10" s="19"/>
      <c r="AT10" s="19"/>
      <c r="AU10" s="19"/>
      <c r="AV10" s="19"/>
      <c r="AW10" s="19"/>
      <c r="AX10" s="19"/>
      <c r="AY10" s="19"/>
      <c r="AZ10" s="19"/>
      <c r="BA10" s="19"/>
      <c r="BB10" s="5"/>
      <c r="BC10" s="122"/>
      <c r="BD10" s="122"/>
      <c r="BE10" s="126"/>
      <c r="BF10" s="47"/>
      <c r="BG10" s="47"/>
      <c r="BH10" s="47"/>
      <c r="BI10" s="47"/>
      <c r="BJ10" s="47"/>
      <c r="BK10" s="47"/>
      <c r="BL10" s="47"/>
      <c r="BM10" s="47"/>
      <c r="BN10" s="47"/>
      <c r="BO10" s="47"/>
      <c r="BP10" s="122"/>
      <c r="BQ10" s="122"/>
      <c r="BR10" s="126"/>
      <c r="BS10" s="19"/>
      <c r="BT10" s="19"/>
      <c r="BU10" s="19"/>
      <c r="BV10" s="19"/>
      <c r="BW10" s="19"/>
      <c r="BX10" s="19"/>
      <c r="BY10" s="19"/>
      <c r="BZ10" s="19"/>
      <c r="CA10" s="19"/>
      <c r="CB10" s="19"/>
      <c r="CC10" s="122"/>
      <c r="CD10" s="122"/>
      <c r="CE10" s="126"/>
      <c r="CF10" s="19"/>
      <c r="CG10" s="19"/>
      <c r="CH10" s="19"/>
      <c r="CI10" s="19"/>
      <c r="CJ10" s="19"/>
      <c r="CK10" s="19"/>
      <c r="CL10" s="19"/>
      <c r="CM10" s="19"/>
      <c r="CN10" s="19"/>
      <c r="CO10" s="19"/>
      <c r="CP10" s="122"/>
      <c r="CQ10" s="122"/>
      <c r="CR10" s="126"/>
      <c r="CS10" s="19"/>
      <c r="CT10" s="19"/>
      <c r="CU10" s="19"/>
      <c r="CV10" s="19"/>
      <c r="CW10" s="19"/>
      <c r="CX10" s="19"/>
      <c r="CY10" s="19"/>
      <c r="CZ10" s="19"/>
      <c r="DA10" s="19"/>
    </row>
    <row r="11" spans="1:105" x14ac:dyDescent="0.25">
      <c r="A11">
        <f t="shared" si="0"/>
        <v>1906</v>
      </c>
      <c r="C11" s="122"/>
      <c r="D11" s="122"/>
      <c r="E11" s="126"/>
      <c r="F11" s="47"/>
      <c r="G11" s="47"/>
      <c r="H11" s="47"/>
      <c r="I11" s="47"/>
      <c r="J11" s="47"/>
      <c r="K11" s="47"/>
      <c r="L11" s="47"/>
      <c r="M11" s="47"/>
      <c r="N11" s="47"/>
      <c r="O11" s="47"/>
      <c r="P11" s="122"/>
      <c r="Q11" s="122"/>
      <c r="R11" s="126"/>
      <c r="S11" s="19"/>
      <c r="T11" s="19"/>
      <c r="U11" s="19"/>
      <c r="V11" s="19"/>
      <c r="W11" s="19"/>
      <c r="X11" s="19"/>
      <c r="Y11" s="19"/>
      <c r="Z11" s="19"/>
      <c r="AA11" s="19"/>
      <c r="AB11" s="19"/>
      <c r="AC11" s="122"/>
      <c r="AD11" s="122"/>
      <c r="AE11" s="126"/>
      <c r="AF11" s="19"/>
      <c r="AG11" s="19"/>
      <c r="AH11" s="19"/>
      <c r="AI11" s="19"/>
      <c r="AJ11" s="19"/>
      <c r="AK11" s="19"/>
      <c r="AL11" s="19"/>
      <c r="AM11" s="19"/>
      <c r="AN11" s="19"/>
      <c r="AO11" s="19"/>
      <c r="AP11" s="122"/>
      <c r="AQ11" s="122"/>
      <c r="AR11" s="126"/>
      <c r="AS11" s="19"/>
      <c r="AT11" s="19"/>
      <c r="AU11" s="19"/>
      <c r="AV11" s="19"/>
      <c r="AW11" s="19"/>
      <c r="AX11" s="19"/>
      <c r="AY11" s="19"/>
      <c r="AZ11" s="19"/>
      <c r="BA11" s="19"/>
      <c r="BB11" s="5"/>
      <c r="BC11" s="122"/>
      <c r="BD11" s="122"/>
      <c r="BE11" s="126"/>
      <c r="BF11" s="47"/>
      <c r="BG11" s="47"/>
      <c r="BH11" s="47"/>
      <c r="BI11" s="47"/>
      <c r="BJ11" s="47"/>
      <c r="BK11" s="47"/>
      <c r="BL11" s="47"/>
      <c r="BM11" s="47"/>
      <c r="BN11" s="47"/>
      <c r="BO11" s="47"/>
      <c r="BP11" s="122"/>
      <c r="BQ11" s="122"/>
      <c r="BR11" s="126"/>
      <c r="BS11" s="19"/>
      <c r="BT11" s="19"/>
      <c r="BU11" s="19"/>
      <c r="BV11" s="19"/>
      <c r="BW11" s="19"/>
      <c r="BX11" s="19"/>
      <c r="BY11" s="19"/>
      <c r="BZ11" s="19"/>
      <c r="CA11" s="19"/>
      <c r="CB11" s="19"/>
      <c r="CC11" s="122"/>
      <c r="CD11" s="122"/>
      <c r="CE11" s="126"/>
      <c r="CF11" s="19"/>
      <c r="CG11" s="19"/>
      <c r="CH11" s="19"/>
      <c r="CI11" s="19"/>
      <c r="CJ11" s="19"/>
      <c r="CK11" s="19"/>
      <c r="CL11" s="19"/>
      <c r="CM11" s="19"/>
      <c r="CN11" s="19"/>
      <c r="CO11" s="19"/>
      <c r="CP11" s="122"/>
      <c r="CQ11" s="122"/>
      <c r="CR11" s="126"/>
      <c r="CS11" s="19"/>
      <c r="CT11" s="19"/>
      <c r="CU11" s="19"/>
      <c r="CV11" s="19"/>
      <c r="CW11" s="19"/>
      <c r="CX11" s="19"/>
      <c r="CY11" s="19"/>
      <c r="CZ11" s="19"/>
      <c r="DA11" s="19"/>
    </row>
    <row r="12" spans="1:105" x14ac:dyDescent="0.25">
      <c r="A12">
        <f t="shared" si="0"/>
        <v>1907</v>
      </c>
      <c r="C12" s="122"/>
      <c r="D12" s="122"/>
      <c r="E12" s="126"/>
      <c r="F12" s="47"/>
      <c r="G12" s="47"/>
      <c r="H12" s="47"/>
      <c r="I12" s="47"/>
      <c r="J12" s="47"/>
      <c r="K12" s="47"/>
      <c r="L12" s="47"/>
      <c r="M12" s="47"/>
      <c r="N12" s="47"/>
      <c r="O12" s="47"/>
      <c r="P12" s="122"/>
      <c r="Q12" s="122"/>
      <c r="R12" s="126"/>
      <c r="S12" s="19"/>
      <c r="T12" s="19"/>
      <c r="U12" s="19"/>
      <c r="V12" s="19"/>
      <c r="W12" s="19"/>
      <c r="X12" s="19"/>
      <c r="Y12" s="19"/>
      <c r="Z12" s="19"/>
      <c r="AA12" s="19"/>
      <c r="AB12" s="19"/>
      <c r="AC12" s="122"/>
      <c r="AD12" s="122"/>
      <c r="AE12" s="126"/>
      <c r="AF12" s="19"/>
      <c r="AG12" s="19"/>
      <c r="AH12" s="19"/>
      <c r="AI12" s="19"/>
      <c r="AJ12" s="19"/>
      <c r="AK12" s="19"/>
      <c r="AL12" s="19"/>
      <c r="AM12" s="19"/>
      <c r="AN12" s="19"/>
      <c r="AO12" s="19"/>
      <c r="AP12" s="122"/>
      <c r="AQ12" s="122"/>
      <c r="AR12" s="126"/>
      <c r="AS12" s="19"/>
      <c r="AT12" s="19"/>
      <c r="AU12" s="19"/>
      <c r="AV12" s="19"/>
      <c r="AW12" s="19"/>
      <c r="AX12" s="19"/>
      <c r="AY12" s="19"/>
      <c r="AZ12" s="19"/>
      <c r="BA12" s="19"/>
      <c r="BB12" s="5"/>
      <c r="BC12" s="122"/>
      <c r="BD12" s="122"/>
      <c r="BE12" s="126"/>
      <c r="BF12" s="47"/>
      <c r="BG12" s="47"/>
      <c r="BH12" s="47"/>
      <c r="BI12" s="47"/>
      <c r="BJ12" s="47"/>
      <c r="BK12" s="47"/>
      <c r="BL12" s="47"/>
      <c r="BM12" s="47"/>
      <c r="BN12" s="47"/>
      <c r="BO12" s="47"/>
      <c r="BP12" s="122"/>
      <c r="BQ12" s="122"/>
      <c r="BR12" s="126"/>
      <c r="BS12" s="19"/>
      <c r="BT12" s="19"/>
      <c r="BU12" s="19"/>
      <c r="BV12" s="19"/>
      <c r="BW12" s="19"/>
      <c r="BX12" s="19"/>
      <c r="BY12" s="19"/>
      <c r="BZ12" s="19"/>
      <c r="CA12" s="19"/>
      <c r="CB12" s="19"/>
      <c r="CC12" s="122"/>
      <c r="CD12" s="122"/>
      <c r="CE12" s="126"/>
      <c r="CF12" s="19"/>
      <c r="CG12" s="19"/>
      <c r="CH12" s="19"/>
      <c r="CI12" s="19"/>
      <c r="CJ12" s="19"/>
      <c r="CK12" s="19"/>
      <c r="CL12" s="19"/>
      <c r="CM12" s="19"/>
      <c r="CN12" s="19"/>
      <c r="CO12" s="19"/>
      <c r="CP12" s="122"/>
      <c r="CQ12" s="122"/>
      <c r="CR12" s="126"/>
      <c r="CS12" s="19"/>
      <c r="CT12" s="19"/>
      <c r="CU12" s="19"/>
      <c r="CV12" s="19"/>
      <c r="CW12" s="19"/>
      <c r="CX12" s="19"/>
      <c r="CY12" s="19"/>
      <c r="CZ12" s="19"/>
      <c r="DA12" s="19"/>
    </row>
    <row r="13" spans="1:105" x14ac:dyDescent="0.25">
      <c r="A13">
        <f t="shared" si="0"/>
        <v>1908</v>
      </c>
      <c r="C13" s="122"/>
      <c r="D13" s="122"/>
      <c r="E13" s="126"/>
      <c r="F13" s="47"/>
      <c r="G13" s="47"/>
      <c r="H13" s="47"/>
      <c r="I13" s="47"/>
      <c r="J13" s="47"/>
      <c r="K13" s="47"/>
      <c r="L13" s="47"/>
      <c r="M13" s="47"/>
      <c r="N13" s="47"/>
      <c r="O13" s="47"/>
      <c r="P13" s="122"/>
      <c r="Q13" s="122"/>
      <c r="R13" s="126"/>
      <c r="S13" s="19"/>
      <c r="T13" s="19"/>
      <c r="U13" s="19"/>
      <c r="V13" s="19"/>
      <c r="W13" s="19"/>
      <c r="X13" s="19"/>
      <c r="Y13" s="19"/>
      <c r="Z13" s="19"/>
      <c r="AA13" s="19"/>
      <c r="AB13" s="19"/>
      <c r="AC13" s="122"/>
      <c r="AD13" s="122"/>
      <c r="AE13" s="126"/>
      <c r="AF13" s="19"/>
      <c r="AG13" s="19"/>
      <c r="AH13" s="19"/>
      <c r="AI13" s="19"/>
      <c r="AJ13" s="19"/>
      <c r="AK13" s="19"/>
      <c r="AL13" s="19"/>
      <c r="AM13" s="19"/>
      <c r="AN13" s="19"/>
      <c r="AO13" s="19"/>
      <c r="AP13" s="122"/>
      <c r="AQ13" s="122"/>
      <c r="AR13" s="126"/>
      <c r="AS13" s="19"/>
      <c r="AT13" s="19"/>
      <c r="AU13" s="19"/>
      <c r="AV13" s="19"/>
      <c r="AW13" s="19"/>
      <c r="AX13" s="19"/>
      <c r="AY13" s="19"/>
      <c r="AZ13" s="19"/>
      <c r="BA13" s="19"/>
      <c r="BB13" s="5"/>
      <c r="BC13" s="122"/>
      <c r="BD13" s="122"/>
      <c r="BE13" s="126"/>
      <c r="BF13" s="47"/>
      <c r="BG13" s="47"/>
      <c r="BH13" s="47"/>
      <c r="BI13" s="47"/>
      <c r="BJ13" s="47"/>
      <c r="BK13" s="47"/>
      <c r="BL13" s="47"/>
      <c r="BM13" s="47"/>
      <c r="BN13" s="47"/>
      <c r="BO13" s="47"/>
      <c r="BP13" s="122"/>
      <c r="BQ13" s="122"/>
      <c r="BR13" s="126"/>
      <c r="BS13" s="19"/>
      <c r="BT13" s="19"/>
      <c r="BU13" s="19"/>
      <c r="BV13" s="19"/>
      <c r="BW13" s="19"/>
      <c r="BX13" s="19"/>
      <c r="BY13" s="19"/>
      <c r="BZ13" s="19"/>
      <c r="CA13" s="19"/>
      <c r="CB13" s="19"/>
      <c r="CC13" s="122"/>
      <c r="CD13" s="122"/>
      <c r="CE13" s="126"/>
      <c r="CF13" s="19"/>
      <c r="CG13" s="19"/>
      <c r="CH13" s="19"/>
      <c r="CI13" s="19"/>
      <c r="CJ13" s="19"/>
      <c r="CK13" s="19"/>
      <c r="CL13" s="19"/>
      <c r="CM13" s="19"/>
      <c r="CN13" s="19"/>
      <c r="CO13" s="19"/>
      <c r="CP13" s="122"/>
      <c r="CQ13" s="122"/>
      <c r="CR13" s="126"/>
      <c r="CS13" s="19"/>
      <c r="CT13" s="19"/>
      <c r="CU13" s="19"/>
      <c r="CV13" s="19"/>
      <c r="CW13" s="19"/>
      <c r="CX13" s="19"/>
      <c r="CY13" s="19"/>
      <c r="CZ13" s="19"/>
      <c r="DA13" s="19"/>
    </row>
    <row r="14" spans="1:105" x14ac:dyDescent="0.25">
      <c r="A14" s="3">
        <f t="shared" si="0"/>
        <v>1909</v>
      </c>
      <c r="B14" s="10"/>
      <c r="C14" s="127"/>
      <c r="D14" s="127"/>
      <c r="E14" s="128"/>
      <c r="F14" s="47"/>
      <c r="G14" s="47"/>
      <c r="H14" s="47"/>
      <c r="I14" s="47"/>
      <c r="J14" s="47"/>
      <c r="K14" s="47"/>
      <c r="L14" s="47"/>
      <c r="M14" s="47"/>
      <c r="N14" s="47"/>
      <c r="O14" s="47"/>
      <c r="P14" s="127"/>
      <c r="Q14" s="127"/>
      <c r="R14" s="128"/>
      <c r="S14" s="19"/>
      <c r="T14" s="19"/>
      <c r="U14" s="19"/>
      <c r="V14" s="19"/>
      <c r="W14" s="19"/>
      <c r="X14" s="19"/>
      <c r="Y14" s="19"/>
      <c r="Z14" s="19"/>
      <c r="AA14" s="19"/>
      <c r="AB14" s="19"/>
      <c r="AC14" s="127"/>
      <c r="AD14" s="127"/>
      <c r="AE14" s="128"/>
      <c r="AF14" s="19"/>
      <c r="AG14" s="19"/>
      <c r="AH14" s="19"/>
      <c r="AI14" s="19"/>
      <c r="AJ14" s="19"/>
      <c r="AK14" s="19"/>
      <c r="AL14" s="19"/>
      <c r="AM14" s="19"/>
      <c r="AN14" s="19"/>
      <c r="AO14" s="19"/>
      <c r="AP14" s="127"/>
      <c r="AQ14" s="127"/>
      <c r="AR14" s="128"/>
      <c r="AS14" s="19"/>
      <c r="AT14" s="19"/>
      <c r="AU14" s="19"/>
      <c r="AV14" s="19"/>
      <c r="AW14" s="19"/>
      <c r="AX14" s="19"/>
      <c r="AY14" s="19"/>
      <c r="AZ14" s="19"/>
      <c r="BA14" s="19"/>
      <c r="BB14" s="19"/>
      <c r="BC14" s="127"/>
      <c r="BD14" s="127"/>
      <c r="BE14" s="128"/>
      <c r="BF14" s="47"/>
      <c r="BG14" s="47"/>
      <c r="BH14" s="47"/>
      <c r="BI14" s="47"/>
      <c r="BJ14" s="47"/>
      <c r="BK14" s="47"/>
      <c r="BL14" s="47"/>
      <c r="BM14" s="47"/>
      <c r="BN14" s="47"/>
      <c r="BO14" s="47"/>
      <c r="BP14" s="127"/>
      <c r="BQ14" s="127"/>
      <c r="BR14" s="128"/>
      <c r="BS14" s="19"/>
      <c r="BT14" s="19"/>
      <c r="BU14" s="19"/>
      <c r="BV14" s="19"/>
      <c r="BW14" s="19"/>
      <c r="BX14" s="19"/>
      <c r="BY14" s="19"/>
      <c r="BZ14" s="19"/>
      <c r="CA14" s="19"/>
      <c r="CB14" s="19"/>
      <c r="CC14" s="127"/>
      <c r="CD14" s="127"/>
      <c r="CE14" s="128"/>
      <c r="CF14" s="19"/>
      <c r="CG14" s="19"/>
      <c r="CH14" s="19"/>
      <c r="CI14" s="19"/>
      <c r="CJ14" s="19"/>
      <c r="CK14" s="19"/>
      <c r="CL14" s="19"/>
      <c r="CM14" s="19"/>
      <c r="CN14" s="19"/>
      <c r="CO14" s="19"/>
      <c r="CP14" s="127"/>
      <c r="CQ14" s="127"/>
      <c r="CR14" s="128"/>
      <c r="CS14" s="19"/>
      <c r="CT14" s="19"/>
      <c r="CU14" s="19"/>
      <c r="CV14" s="19"/>
      <c r="CW14" s="19"/>
      <c r="CX14" s="19"/>
      <c r="CY14" s="19"/>
      <c r="CZ14" s="19"/>
      <c r="DA14" s="19"/>
    </row>
    <row r="15" spans="1:105" x14ac:dyDescent="0.25">
      <c r="A15">
        <f t="shared" si="0"/>
        <v>1910</v>
      </c>
      <c r="C15" s="122"/>
      <c r="D15" s="122"/>
      <c r="E15" s="126"/>
      <c r="F15" s="47"/>
      <c r="G15" s="47"/>
      <c r="H15" s="47"/>
      <c r="I15" s="47"/>
      <c r="J15" s="47"/>
      <c r="K15" s="47"/>
      <c r="L15" s="47"/>
      <c r="M15" s="47"/>
      <c r="N15" s="47"/>
      <c r="O15" s="47"/>
      <c r="P15" s="122">
        <v>15.4</v>
      </c>
      <c r="Q15" s="122">
        <v>11.8</v>
      </c>
      <c r="R15" s="126"/>
      <c r="S15" s="19"/>
      <c r="T15" s="19"/>
      <c r="U15" s="19"/>
      <c r="V15" s="19"/>
      <c r="W15" s="19"/>
      <c r="X15" s="19"/>
      <c r="Y15" s="19"/>
      <c r="Z15" s="19"/>
      <c r="AA15" s="19"/>
      <c r="AB15" s="19"/>
      <c r="AC15" s="122"/>
      <c r="AD15" s="122"/>
      <c r="AE15" s="126"/>
      <c r="AF15" s="19"/>
      <c r="AG15" s="19"/>
      <c r="AH15" s="19"/>
      <c r="AI15" s="19"/>
      <c r="AJ15" s="19"/>
      <c r="AK15" s="19"/>
      <c r="AL15" s="19"/>
      <c r="AM15" s="19"/>
      <c r="AN15" s="19"/>
      <c r="AO15" s="19"/>
      <c r="AP15" s="122"/>
      <c r="AQ15" s="122"/>
      <c r="AR15" s="126"/>
      <c r="AS15" s="19"/>
      <c r="AT15" s="19"/>
      <c r="AU15" s="19"/>
      <c r="AV15" s="19"/>
      <c r="AW15" s="19"/>
      <c r="AX15" s="19"/>
      <c r="AY15" s="19"/>
      <c r="AZ15" s="19"/>
      <c r="BA15" s="19"/>
      <c r="BB15" s="5"/>
      <c r="BC15" s="122"/>
      <c r="BD15" s="122"/>
      <c r="BE15" s="126"/>
      <c r="BF15" s="47"/>
      <c r="BG15" s="47"/>
      <c r="BH15" s="47"/>
      <c r="BI15" s="47"/>
      <c r="BJ15" s="47"/>
      <c r="BK15" s="47"/>
      <c r="BL15" s="47"/>
      <c r="BM15" s="47"/>
      <c r="BN15" s="47"/>
      <c r="BO15" s="47"/>
      <c r="BP15" s="122"/>
      <c r="BQ15" s="122"/>
      <c r="BR15" s="126"/>
      <c r="BS15" s="19"/>
      <c r="BT15" s="19"/>
      <c r="BU15" s="19"/>
      <c r="BV15" s="19"/>
      <c r="BW15" s="19"/>
      <c r="BX15" s="19"/>
      <c r="BY15" s="19"/>
      <c r="BZ15" s="19"/>
      <c r="CA15" s="19"/>
      <c r="CB15" s="19"/>
      <c r="CC15" s="122"/>
      <c r="CD15" s="122"/>
      <c r="CE15" s="126"/>
      <c r="CF15" s="19"/>
      <c r="CG15" s="19"/>
      <c r="CH15" s="19"/>
      <c r="CI15" s="19"/>
      <c r="CJ15" s="19"/>
      <c r="CK15" s="19"/>
      <c r="CL15" s="19"/>
      <c r="CM15" s="19"/>
      <c r="CN15" s="19"/>
      <c r="CO15" s="19"/>
      <c r="CP15" s="122"/>
      <c r="CQ15" s="122"/>
      <c r="CR15" s="126"/>
      <c r="CS15" s="19"/>
      <c r="CT15" s="19"/>
      <c r="CU15" s="19"/>
      <c r="CV15" s="19"/>
      <c r="CW15" s="19"/>
      <c r="CX15" s="19"/>
      <c r="CY15" s="19"/>
      <c r="CZ15" s="19"/>
      <c r="DA15" s="19"/>
    </row>
    <row r="16" spans="1:105" x14ac:dyDescent="0.25">
      <c r="A16">
        <f t="shared" si="0"/>
        <v>1911</v>
      </c>
      <c r="C16" s="122"/>
      <c r="D16" s="122"/>
      <c r="E16" s="126"/>
      <c r="F16" s="47"/>
      <c r="G16" s="47"/>
      <c r="H16" s="47"/>
      <c r="I16" s="47"/>
      <c r="J16" s="47"/>
      <c r="K16" s="47"/>
      <c r="L16" s="47"/>
      <c r="M16" s="47"/>
      <c r="N16" s="47"/>
      <c r="O16" s="47"/>
      <c r="P16" s="122">
        <v>16.100000000000001</v>
      </c>
      <c r="Q16" s="122">
        <v>12.7</v>
      </c>
      <c r="R16" s="126"/>
      <c r="S16" s="19"/>
      <c r="T16" s="19"/>
      <c r="U16" s="19"/>
      <c r="V16" s="19"/>
      <c r="W16" s="19"/>
      <c r="X16" s="19"/>
      <c r="Y16" s="19"/>
      <c r="Z16" s="19"/>
      <c r="AA16" s="19"/>
      <c r="AB16" s="19"/>
      <c r="AC16" s="122"/>
      <c r="AD16" s="122"/>
      <c r="AE16" s="126"/>
      <c r="AF16" s="19"/>
      <c r="AG16" s="19"/>
      <c r="AH16" s="19"/>
      <c r="AI16" s="19"/>
      <c r="AJ16" s="19"/>
      <c r="AK16" s="19"/>
      <c r="AL16" s="19"/>
      <c r="AM16" s="19"/>
      <c r="AN16" s="19"/>
      <c r="AO16" s="19"/>
      <c r="AP16" s="122"/>
      <c r="AQ16" s="122"/>
      <c r="AR16" s="126"/>
      <c r="AS16" s="19"/>
      <c r="AT16" s="19"/>
      <c r="AU16" s="19"/>
      <c r="AV16" s="19"/>
      <c r="AW16" s="19"/>
      <c r="AX16" s="19"/>
      <c r="AY16" s="19"/>
      <c r="AZ16" s="19"/>
      <c r="BA16" s="19"/>
      <c r="BB16" s="5"/>
      <c r="BC16" s="122"/>
      <c r="BD16" s="122"/>
      <c r="BE16" s="126"/>
      <c r="BF16" s="47"/>
      <c r="BG16" s="47"/>
      <c r="BH16" s="47"/>
      <c r="BI16" s="47"/>
      <c r="BJ16" s="47"/>
      <c r="BK16" s="47"/>
      <c r="BL16" s="47"/>
      <c r="BM16" s="47"/>
      <c r="BN16" s="47"/>
      <c r="BO16" s="47"/>
      <c r="BP16" s="122"/>
      <c r="BQ16" s="122"/>
      <c r="BR16" s="126"/>
      <c r="BS16" s="19"/>
      <c r="BT16" s="19"/>
      <c r="BU16" s="19"/>
      <c r="BV16" s="19"/>
      <c r="BW16" s="19"/>
      <c r="BX16" s="19"/>
      <c r="BY16" s="19"/>
      <c r="BZ16" s="19"/>
      <c r="CA16" s="19"/>
      <c r="CB16" s="19"/>
      <c r="CC16" s="122"/>
      <c r="CD16" s="122"/>
      <c r="CE16" s="126"/>
      <c r="CF16" s="19"/>
      <c r="CG16" s="19"/>
      <c r="CH16" s="19"/>
      <c r="CI16" s="19"/>
      <c r="CJ16" s="19"/>
      <c r="CK16" s="19"/>
      <c r="CL16" s="19"/>
      <c r="CM16" s="19"/>
      <c r="CN16" s="19"/>
      <c r="CO16" s="19"/>
      <c r="CP16" s="122"/>
      <c r="CQ16" s="122"/>
      <c r="CR16" s="126"/>
      <c r="CS16" s="19"/>
      <c r="CT16" s="19"/>
      <c r="CU16" s="19"/>
      <c r="CV16" s="19"/>
      <c r="CW16" s="19"/>
      <c r="CX16" s="19"/>
      <c r="CY16" s="19"/>
      <c r="CZ16" s="19"/>
      <c r="DA16" s="19"/>
    </row>
    <row r="17" spans="1:105" x14ac:dyDescent="0.25">
      <c r="A17">
        <f t="shared" si="0"/>
        <v>1912</v>
      </c>
      <c r="C17" s="122"/>
      <c r="D17" s="122"/>
      <c r="E17" s="126"/>
      <c r="F17" s="47"/>
      <c r="G17" s="47"/>
      <c r="H17" s="47"/>
      <c r="I17" s="47"/>
      <c r="J17" s="47"/>
      <c r="K17" s="47"/>
      <c r="L17" s="47"/>
      <c r="M17" s="47"/>
      <c r="N17" s="47"/>
      <c r="O17" s="47"/>
      <c r="P17" s="122">
        <v>15.8</v>
      </c>
      <c r="Q17" s="122">
        <v>9.6999999999999993</v>
      </c>
      <c r="R17" s="126"/>
      <c r="S17" s="19"/>
      <c r="T17" s="19"/>
      <c r="U17" s="19"/>
      <c r="V17" s="19"/>
      <c r="W17" s="19"/>
      <c r="X17" s="19"/>
      <c r="Y17" s="19"/>
      <c r="Z17" s="19"/>
      <c r="AA17" s="19"/>
      <c r="AB17" s="19"/>
      <c r="AC17" s="122"/>
      <c r="AD17" s="122"/>
      <c r="AE17" s="126"/>
      <c r="AF17" s="19"/>
      <c r="AG17" s="19"/>
      <c r="AH17" s="19"/>
      <c r="AI17" s="19"/>
      <c r="AJ17" s="19"/>
      <c r="AK17" s="19"/>
      <c r="AL17" s="19"/>
      <c r="AM17" s="19"/>
      <c r="AN17" s="19"/>
      <c r="AO17" s="19"/>
      <c r="AP17" s="122"/>
      <c r="AQ17" s="122"/>
      <c r="AR17" s="126"/>
      <c r="AS17" s="19"/>
      <c r="AT17" s="19"/>
      <c r="AU17" s="19"/>
      <c r="AV17" s="19"/>
      <c r="AW17" s="19"/>
      <c r="AX17" s="19"/>
      <c r="AY17" s="19"/>
      <c r="AZ17" s="19"/>
      <c r="BA17" s="19"/>
      <c r="BB17" s="5"/>
      <c r="BC17" s="122"/>
      <c r="BD17" s="122"/>
      <c r="BE17" s="126"/>
      <c r="BF17" s="47"/>
      <c r="BG17" s="47"/>
      <c r="BH17" s="47"/>
      <c r="BI17" s="47"/>
      <c r="BJ17" s="47"/>
      <c r="BK17" s="47"/>
      <c r="BL17" s="47"/>
      <c r="BM17" s="47"/>
      <c r="BN17" s="47"/>
      <c r="BO17" s="47"/>
      <c r="BP17" s="122"/>
      <c r="BQ17" s="122"/>
      <c r="BR17" s="126"/>
      <c r="BS17" s="19"/>
      <c r="BT17" s="19"/>
      <c r="BU17" s="19"/>
      <c r="BV17" s="19"/>
      <c r="BW17" s="19"/>
      <c r="BX17" s="19"/>
      <c r="BY17" s="19"/>
      <c r="BZ17" s="19"/>
      <c r="CA17" s="19"/>
      <c r="CB17" s="19"/>
      <c r="CC17" s="122"/>
      <c r="CD17" s="122"/>
      <c r="CE17" s="126"/>
      <c r="CF17" s="19"/>
      <c r="CG17" s="19"/>
      <c r="CH17" s="19"/>
      <c r="CI17" s="19"/>
      <c r="CJ17" s="19"/>
      <c r="CK17" s="19"/>
      <c r="CL17" s="19"/>
      <c r="CM17" s="19"/>
      <c r="CN17" s="19"/>
      <c r="CO17" s="19"/>
      <c r="CP17" s="122"/>
      <c r="CQ17" s="122"/>
      <c r="CR17" s="126"/>
      <c r="CS17" s="19"/>
      <c r="CT17" s="19"/>
      <c r="CU17" s="19"/>
      <c r="CV17" s="19"/>
      <c r="CW17" s="19"/>
      <c r="CX17" s="19"/>
      <c r="CY17" s="19"/>
      <c r="CZ17" s="19"/>
      <c r="DA17" s="19"/>
    </row>
    <row r="18" spans="1:105" x14ac:dyDescent="0.25">
      <c r="A18">
        <f t="shared" si="0"/>
        <v>1913</v>
      </c>
      <c r="C18" s="122"/>
      <c r="D18" s="122"/>
      <c r="E18" s="126"/>
      <c r="F18" s="47"/>
      <c r="G18" s="47"/>
      <c r="H18" s="47"/>
      <c r="I18" s="47"/>
      <c r="J18" s="47"/>
      <c r="K18" s="47"/>
      <c r="L18" s="47"/>
      <c r="M18" s="47"/>
      <c r="N18" s="47"/>
      <c r="O18" s="47"/>
      <c r="P18" s="122">
        <v>15.6</v>
      </c>
      <c r="Q18" s="122">
        <v>8.9</v>
      </c>
      <c r="R18" s="126"/>
      <c r="S18" s="19"/>
      <c r="T18" s="19"/>
      <c r="U18" s="19"/>
      <c r="V18" s="19"/>
      <c r="W18" s="19"/>
      <c r="X18" s="19"/>
      <c r="Y18" s="19"/>
      <c r="Z18" s="19"/>
      <c r="AA18" s="19"/>
      <c r="AB18" s="19"/>
      <c r="AC18" s="122"/>
      <c r="AD18" s="122"/>
      <c r="AE18" s="126"/>
      <c r="AF18" s="19"/>
      <c r="AG18" s="19"/>
      <c r="AH18" s="19"/>
      <c r="AI18" s="19"/>
      <c r="AJ18" s="19"/>
      <c r="AK18" s="19"/>
      <c r="AL18" s="19"/>
      <c r="AM18" s="19"/>
      <c r="AN18" s="19"/>
      <c r="AO18" s="19"/>
      <c r="AP18" s="122"/>
      <c r="AQ18" s="122"/>
      <c r="AR18" s="126"/>
      <c r="AS18" s="19"/>
      <c r="AT18" s="19"/>
      <c r="AU18" s="19"/>
      <c r="AV18" s="19"/>
      <c r="AW18" s="19"/>
      <c r="AX18" s="19"/>
      <c r="AY18" s="19"/>
      <c r="AZ18" s="19"/>
      <c r="BA18" s="19"/>
      <c r="BB18" s="5"/>
      <c r="BC18" s="122"/>
      <c r="BD18" s="122"/>
      <c r="BE18" s="126"/>
      <c r="BF18" s="47"/>
      <c r="BG18" s="47"/>
      <c r="BH18" s="47"/>
      <c r="BI18" s="47"/>
      <c r="BJ18" s="47"/>
      <c r="BK18" s="47"/>
      <c r="BL18" s="47"/>
      <c r="BM18" s="47"/>
      <c r="BN18" s="47"/>
      <c r="BO18" s="47"/>
      <c r="BP18" s="122"/>
      <c r="BQ18" s="122"/>
      <c r="BR18" s="126"/>
      <c r="BS18" s="19"/>
      <c r="BT18" s="19"/>
      <c r="BU18" s="19"/>
      <c r="BV18" s="19"/>
      <c r="BW18" s="19"/>
      <c r="BX18" s="19"/>
      <c r="BY18" s="19"/>
      <c r="BZ18" s="19"/>
      <c r="CA18" s="19"/>
      <c r="CB18" s="19"/>
      <c r="CC18" s="122"/>
      <c r="CD18" s="122"/>
      <c r="CE18" s="126"/>
      <c r="CF18" s="19"/>
      <c r="CG18" s="19"/>
      <c r="CH18" s="19"/>
      <c r="CI18" s="19"/>
      <c r="CJ18" s="19"/>
      <c r="CK18" s="19"/>
      <c r="CL18" s="19"/>
      <c r="CM18" s="19"/>
      <c r="CN18" s="19"/>
      <c r="CO18" s="19"/>
      <c r="CP18" s="122"/>
      <c r="CQ18" s="122"/>
      <c r="CR18" s="126"/>
      <c r="CS18" s="19"/>
      <c r="CT18" s="19"/>
      <c r="CU18" s="19"/>
      <c r="CV18" s="19"/>
      <c r="CW18" s="19"/>
      <c r="CX18" s="19"/>
      <c r="CY18" s="19"/>
      <c r="CZ18" s="19"/>
      <c r="DA18" s="19"/>
    </row>
    <row r="19" spans="1:105" x14ac:dyDescent="0.25">
      <c r="A19">
        <f t="shared" si="0"/>
        <v>1914</v>
      </c>
      <c r="C19" s="122"/>
      <c r="D19" s="122"/>
      <c r="E19" s="126"/>
      <c r="F19" s="47"/>
      <c r="G19" s="47"/>
      <c r="H19" s="47"/>
      <c r="I19" s="47"/>
      <c r="J19" s="47"/>
      <c r="K19" s="47"/>
      <c r="L19" s="47"/>
      <c r="M19" s="47"/>
      <c r="N19" s="47"/>
      <c r="O19" s="47"/>
      <c r="P19" s="122">
        <v>16.399999999999999</v>
      </c>
      <c r="Q19" s="122">
        <v>9.8000000000000007</v>
      </c>
      <c r="R19" s="126"/>
      <c r="S19" s="19"/>
      <c r="T19" s="19"/>
      <c r="U19" s="19"/>
      <c r="V19" s="19"/>
      <c r="W19" s="19"/>
      <c r="X19" s="19"/>
      <c r="Y19" s="19"/>
      <c r="Z19" s="19"/>
      <c r="AA19" s="19"/>
      <c r="AB19" s="19"/>
      <c r="AC19" s="122"/>
      <c r="AD19" s="122"/>
      <c r="AE19" s="126"/>
      <c r="AF19" s="19"/>
      <c r="AG19" s="19"/>
      <c r="AH19" s="19"/>
      <c r="AI19" s="19"/>
      <c r="AJ19" s="19"/>
      <c r="AK19" s="19"/>
      <c r="AL19" s="19"/>
      <c r="AM19" s="19"/>
      <c r="AN19" s="19"/>
      <c r="AO19" s="19"/>
      <c r="AP19" s="122"/>
      <c r="AQ19" s="122"/>
      <c r="AR19" s="126"/>
      <c r="AS19" s="19"/>
      <c r="AT19" s="19"/>
      <c r="AU19" s="19"/>
      <c r="AV19" s="19"/>
      <c r="AW19" s="19"/>
      <c r="AX19" s="19"/>
      <c r="AY19" s="19"/>
      <c r="AZ19" s="19"/>
      <c r="BA19" s="19"/>
      <c r="BB19" s="5"/>
      <c r="BC19" s="122"/>
      <c r="BD19" s="122"/>
      <c r="BE19" s="126"/>
      <c r="BF19" s="47"/>
      <c r="BG19" s="47"/>
      <c r="BH19" s="47"/>
      <c r="BI19" s="47"/>
      <c r="BJ19" s="47"/>
      <c r="BK19" s="47"/>
      <c r="BL19" s="47"/>
      <c r="BM19" s="47"/>
      <c r="BN19" s="47"/>
      <c r="BO19" s="47"/>
      <c r="BP19" s="122">
        <v>20.5</v>
      </c>
      <c r="BQ19" s="122">
        <v>10.4</v>
      </c>
      <c r="BR19" s="126"/>
      <c r="BS19" s="19"/>
      <c r="BT19" s="19"/>
      <c r="BU19" s="19"/>
      <c r="BV19" s="19"/>
      <c r="BW19" s="19"/>
      <c r="BX19" s="19"/>
      <c r="BY19" s="19"/>
      <c r="BZ19" s="19"/>
      <c r="CA19" s="19"/>
      <c r="CB19" s="19"/>
      <c r="CC19" s="122"/>
      <c r="CD19" s="122"/>
      <c r="CE19" s="126"/>
      <c r="CF19" s="19"/>
      <c r="CG19" s="19"/>
      <c r="CH19" s="19"/>
      <c r="CI19" s="19"/>
      <c r="CJ19" s="19"/>
      <c r="CK19" s="19"/>
      <c r="CL19" s="19"/>
      <c r="CM19" s="19"/>
      <c r="CN19" s="19"/>
      <c r="CO19" s="19"/>
      <c r="CP19" s="122"/>
      <c r="CQ19" s="122"/>
      <c r="CR19" s="126"/>
      <c r="CS19" s="19"/>
      <c r="CT19" s="19"/>
      <c r="CU19" s="19"/>
      <c r="CV19" s="19"/>
      <c r="CW19" s="19"/>
      <c r="CX19" s="19"/>
      <c r="CY19" s="19"/>
      <c r="CZ19" s="19"/>
      <c r="DA19" s="19"/>
    </row>
    <row r="20" spans="1:105" x14ac:dyDescent="0.25">
      <c r="A20">
        <f t="shared" si="0"/>
        <v>1915</v>
      </c>
      <c r="C20" s="122"/>
      <c r="D20" s="122"/>
      <c r="E20" s="126"/>
      <c r="F20" s="47"/>
      <c r="G20" s="47"/>
      <c r="H20" s="47"/>
      <c r="I20" s="47"/>
      <c r="J20" s="47"/>
      <c r="K20" s="47"/>
      <c r="L20" s="47"/>
      <c r="M20" s="47"/>
      <c r="N20" s="47"/>
      <c r="O20" s="47"/>
      <c r="P20" s="122">
        <v>16.5</v>
      </c>
      <c r="Q20" s="122">
        <v>9.3000000000000007</v>
      </c>
      <c r="R20" s="126"/>
      <c r="S20" s="19"/>
      <c r="T20" s="19"/>
      <c r="U20" s="19"/>
      <c r="V20" s="19"/>
      <c r="W20" s="19"/>
      <c r="X20" s="19"/>
      <c r="Y20" s="19"/>
      <c r="Z20" s="19"/>
      <c r="AA20" s="19"/>
      <c r="AB20" s="19"/>
      <c r="AC20" s="122"/>
      <c r="AD20" s="122"/>
      <c r="AE20" s="126"/>
      <c r="AF20" s="19"/>
      <c r="AG20" s="19"/>
      <c r="AH20" s="19"/>
      <c r="AI20" s="19"/>
      <c r="AJ20" s="19"/>
      <c r="AK20" s="19"/>
      <c r="AL20" s="19"/>
      <c r="AM20" s="19"/>
      <c r="AN20" s="19"/>
      <c r="AO20" s="19"/>
      <c r="AP20" s="122"/>
      <c r="AQ20" s="122"/>
      <c r="AR20" s="126"/>
      <c r="AS20" s="19"/>
      <c r="AT20" s="19"/>
      <c r="AU20" s="19"/>
      <c r="AV20" s="19"/>
      <c r="AW20" s="19"/>
      <c r="AX20" s="19"/>
      <c r="AY20" s="19"/>
      <c r="AZ20" s="19"/>
      <c r="BA20" s="19"/>
      <c r="BB20" s="5"/>
      <c r="BC20" s="122"/>
      <c r="BD20" s="122"/>
      <c r="BE20" s="126"/>
      <c r="BF20" s="47"/>
      <c r="BG20" s="47"/>
      <c r="BH20" s="47"/>
      <c r="BI20" s="47"/>
      <c r="BJ20" s="47"/>
      <c r="BK20" s="47"/>
      <c r="BL20" s="47"/>
      <c r="BM20" s="47"/>
      <c r="BN20" s="47"/>
      <c r="BO20" s="47"/>
      <c r="BP20" s="122">
        <v>20.9</v>
      </c>
      <c r="BQ20" s="122">
        <v>10</v>
      </c>
      <c r="BR20" s="126"/>
      <c r="BS20" s="19"/>
      <c r="BT20" s="19"/>
      <c r="BU20" s="19"/>
      <c r="BV20" s="19"/>
      <c r="BW20" s="19"/>
      <c r="BX20" s="19"/>
      <c r="BY20" s="19"/>
      <c r="BZ20" s="19"/>
      <c r="CA20" s="19"/>
      <c r="CB20" s="19"/>
      <c r="CC20" s="122"/>
      <c r="CD20" s="122"/>
      <c r="CE20" s="126"/>
      <c r="CF20" s="19"/>
      <c r="CG20" s="19"/>
      <c r="CH20" s="19"/>
      <c r="CI20" s="19"/>
      <c r="CJ20" s="19"/>
      <c r="CK20" s="19"/>
      <c r="CL20" s="19"/>
      <c r="CM20" s="19"/>
      <c r="CN20" s="19"/>
      <c r="CO20" s="19"/>
      <c r="CP20" s="122"/>
      <c r="CQ20" s="122"/>
      <c r="CR20" s="126"/>
      <c r="CS20" s="19"/>
      <c r="CT20" s="19"/>
      <c r="CU20" s="19"/>
      <c r="CV20" s="19"/>
      <c r="CW20" s="19"/>
      <c r="CX20" s="19"/>
      <c r="CY20" s="19"/>
      <c r="CZ20" s="19"/>
      <c r="DA20" s="19"/>
    </row>
    <row r="21" spans="1:105" x14ac:dyDescent="0.25">
      <c r="A21">
        <f t="shared" si="0"/>
        <v>1916</v>
      </c>
      <c r="C21" s="122"/>
      <c r="D21" s="122"/>
      <c r="E21" s="126"/>
      <c r="F21" s="47"/>
      <c r="G21" s="47"/>
      <c r="H21" s="47"/>
      <c r="I21" s="47"/>
      <c r="J21" s="47"/>
      <c r="K21" s="47"/>
      <c r="L21" s="47"/>
      <c r="M21" s="47"/>
      <c r="N21" s="47"/>
      <c r="O21" s="47"/>
      <c r="P21" s="122">
        <v>14.3</v>
      </c>
      <c r="Q21" s="122">
        <v>5</v>
      </c>
      <c r="R21" s="126"/>
      <c r="S21" s="19"/>
      <c r="T21" s="19"/>
      <c r="U21" s="19"/>
      <c r="V21" s="19"/>
      <c r="W21" s="19"/>
      <c r="X21" s="19"/>
      <c r="Y21" s="19"/>
      <c r="Z21" s="19"/>
      <c r="AA21" s="19"/>
      <c r="AB21" s="19"/>
      <c r="AC21" s="122"/>
      <c r="AD21" s="122"/>
      <c r="AE21" s="126"/>
      <c r="AF21" s="19"/>
      <c r="AG21" s="19"/>
      <c r="AH21" s="19"/>
      <c r="AI21" s="19"/>
      <c r="AJ21" s="19"/>
      <c r="AK21" s="19"/>
      <c r="AL21" s="19"/>
      <c r="AM21" s="19"/>
      <c r="AN21" s="19"/>
      <c r="AO21" s="19"/>
      <c r="AP21" s="122"/>
      <c r="AQ21" s="122"/>
      <c r="AR21" s="126"/>
      <c r="AS21" s="19"/>
      <c r="AT21" s="19"/>
      <c r="AU21" s="19"/>
      <c r="AV21" s="19"/>
      <c r="AW21" s="19"/>
      <c r="AX21" s="19"/>
      <c r="AY21" s="19"/>
      <c r="AZ21" s="19"/>
      <c r="BA21" s="19"/>
      <c r="BB21" s="5"/>
      <c r="BC21" s="122"/>
      <c r="BD21" s="122"/>
      <c r="BE21" s="126"/>
      <c r="BF21" s="47"/>
      <c r="BG21" s="47"/>
      <c r="BH21" s="47"/>
      <c r="BI21" s="47"/>
      <c r="BJ21" s="47"/>
      <c r="BK21" s="47"/>
      <c r="BL21" s="47"/>
      <c r="BM21" s="47"/>
      <c r="BN21" s="47"/>
      <c r="BO21" s="47"/>
      <c r="BP21" s="122">
        <v>18.399999999999999</v>
      </c>
      <c r="BQ21" s="122">
        <v>6</v>
      </c>
      <c r="BR21" s="126"/>
      <c r="BS21" s="19"/>
      <c r="BT21" s="19"/>
      <c r="BU21" s="19"/>
      <c r="BV21" s="19"/>
      <c r="BW21" s="19"/>
      <c r="BX21" s="19"/>
      <c r="BY21" s="19"/>
      <c r="BZ21" s="19"/>
      <c r="CA21" s="19"/>
      <c r="CB21" s="19"/>
      <c r="CC21" s="122"/>
      <c r="CD21" s="122"/>
      <c r="CE21" s="126"/>
      <c r="CF21" s="19"/>
      <c r="CG21" s="19"/>
      <c r="CH21" s="19"/>
      <c r="CI21" s="19"/>
      <c r="CJ21" s="19"/>
      <c r="CK21" s="19"/>
      <c r="CL21" s="19"/>
      <c r="CM21" s="19"/>
      <c r="CN21" s="19"/>
      <c r="CO21" s="19"/>
      <c r="CP21" s="122"/>
      <c r="CQ21" s="122"/>
      <c r="CR21" s="126"/>
      <c r="CS21" s="19"/>
      <c r="CT21" s="19"/>
      <c r="CU21" s="19"/>
      <c r="CV21" s="19"/>
      <c r="CW21" s="19"/>
      <c r="CX21" s="19"/>
      <c r="CY21" s="19"/>
      <c r="CZ21" s="19"/>
      <c r="DA21" s="19"/>
    </row>
    <row r="22" spans="1:105" x14ac:dyDescent="0.25">
      <c r="A22">
        <f t="shared" si="0"/>
        <v>1917</v>
      </c>
      <c r="C22" s="122"/>
      <c r="D22" s="122"/>
      <c r="E22" s="126"/>
      <c r="F22" s="47"/>
      <c r="G22" s="47"/>
      <c r="H22" s="47"/>
      <c r="I22" s="47"/>
      <c r="J22" s="47"/>
      <c r="K22" s="47"/>
      <c r="L22" s="47"/>
      <c r="M22" s="47"/>
      <c r="N22" s="47"/>
      <c r="O22" s="47"/>
      <c r="P22" s="122">
        <v>13.6</v>
      </c>
      <c r="Q22" s="122">
        <v>4.9000000000000004</v>
      </c>
      <c r="R22" s="126"/>
      <c r="S22" s="19"/>
      <c r="T22" s="19"/>
      <c r="U22" s="19"/>
      <c r="V22" s="19"/>
      <c r="W22" s="19"/>
      <c r="X22" s="19"/>
      <c r="Y22" s="19"/>
      <c r="Z22" s="19"/>
      <c r="AA22" s="19"/>
      <c r="AB22" s="19"/>
      <c r="AC22" s="122"/>
      <c r="AD22" s="122"/>
      <c r="AE22" s="126"/>
      <c r="AF22" s="19"/>
      <c r="AG22" s="19"/>
      <c r="AH22" s="19"/>
      <c r="AI22" s="19"/>
      <c r="AJ22" s="19"/>
      <c r="AK22" s="19"/>
      <c r="AL22" s="19"/>
      <c r="AM22" s="19"/>
      <c r="AN22" s="19"/>
      <c r="AO22" s="19"/>
      <c r="AP22" s="122"/>
      <c r="AQ22" s="122"/>
      <c r="AR22" s="126"/>
      <c r="AS22" s="19"/>
      <c r="AT22" s="19"/>
      <c r="AU22" s="19"/>
      <c r="AV22" s="19"/>
      <c r="AW22" s="19"/>
      <c r="AX22" s="19"/>
      <c r="AY22" s="19"/>
      <c r="AZ22" s="19"/>
      <c r="BA22" s="19"/>
      <c r="BB22" s="5"/>
      <c r="BC22" s="122"/>
      <c r="BD22" s="122"/>
      <c r="BE22" s="126"/>
      <c r="BF22" s="47"/>
      <c r="BG22" s="47"/>
      <c r="BH22" s="47"/>
      <c r="BI22" s="47"/>
      <c r="BJ22" s="47"/>
      <c r="BK22" s="47"/>
      <c r="BL22" s="47"/>
      <c r="BM22" s="47"/>
      <c r="BN22" s="47"/>
      <c r="BO22" s="47"/>
      <c r="BP22" s="122"/>
      <c r="BQ22" s="122"/>
      <c r="BR22" s="126"/>
      <c r="BS22" s="19"/>
      <c r="BT22" s="19"/>
      <c r="BU22" s="19"/>
      <c r="BV22" s="19"/>
      <c r="BW22" s="19"/>
      <c r="BX22" s="19"/>
      <c r="BY22" s="19"/>
      <c r="BZ22" s="19"/>
      <c r="CA22" s="19"/>
      <c r="CB22" s="19"/>
      <c r="CC22" s="122"/>
      <c r="CD22" s="122"/>
      <c r="CE22" s="126"/>
      <c r="CF22" s="19"/>
      <c r="CG22" s="19"/>
      <c r="CH22" s="19"/>
      <c r="CI22" s="19"/>
      <c r="CJ22" s="19"/>
      <c r="CK22" s="19"/>
      <c r="CL22" s="19"/>
      <c r="CM22" s="19"/>
      <c r="CN22" s="19"/>
      <c r="CO22" s="19"/>
      <c r="CP22" s="122"/>
      <c r="CQ22" s="122"/>
      <c r="CR22" s="126"/>
      <c r="CS22" s="19"/>
      <c r="CT22" s="19"/>
      <c r="CU22" s="19"/>
      <c r="CV22" s="19"/>
      <c r="CW22" s="19"/>
      <c r="CX22" s="19"/>
      <c r="CY22" s="19"/>
      <c r="CZ22" s="19"/>
      <c r="DA22" s="19"/>
    </row>
    <row r="23" spans="1:105" x14ac:dyDescent="0.25">
      <c r="A23">
        <f t="shared" si="0"/>
        <v>1918</v>
      </c>
      <c r="C23" s="122"/>
      <c r="D23" s="122"/>
      <c r="E23" s="126"/>
      <c r="F23" s="47"/>
      <c r="G23" s="47"/>
      <c r="H23" s="47"/>
      <c r="I23" s="47"/>
      <c r="J23" s="47"/>
      <c r="K23" s="47"/>
      <c r="L23" s="47"/>
      <c r="M23" s="47"/>
      <c r="N23" s="47"/>
      <c r="O23" s="47"/>
      <c r="P23" s="122">
        <v>12.8</v>
      </c>
      <c r="Q23" s="122">
        <v>5.5</v>
      </c>
      <c r="R23" s="126"/>
      <c r="S23" s="19"/>
      <c r="T23" s="19"/>
      <c r="U23" s="19"/>
      <c r="V23" s="19"/>
      <c r="W23" s="19"/>
      <c r="X23" s="19"/>
      <c r="Y23" s="19"/>
      <c r="Z23" s="19"/>
      <c r="AA23" s="19"/>
      <c r="AB23" s="19"/>
      <c r="AC23" s="122"/>
      <c r="AD23" s="122"/>
      <c r="AE23" s="126"/>
      <c r="AF23" s="19"/>
      <c r="AG23" s="19"/>
      <c r="AH23" s="19"/>
      <c r="AI23" s="19"/>
      <c r="AJ23" s="19"/>
      <c r="AK23" s="19"/>
      <c r="AL23" s="19"/>
      <c r="AM23" s="19"/>
      <c r="AN23" s="19"/>
      <c r="AO23" s="19"/>
      <c r="AP23" s="122"/>
      <c r="AQ23" s="122"/>
      <c r="AR23" s="126"/>
      <c r="AS23" s="19"/>
      <c r="AT23" s="19"/>
      <c r="AU23" s="19"/>
      <c r="AV23" s="19"/>
      <c r="AW23" s="19"/>
      <c r="AX23" s="19"/>
      <c r="AY23" s="19"/>
      <c r="AZ23" s="19"/>
      <c r="BA23" s="19"/>
      <c r="BB23" s="5"/>
      <c r="BC23" s="122"/>
      <c r="BD23" s="122"/>
      <c r="BE23" s="126"/>
      <c r="BF23" s="47"/>
      <c r="BG23" s="47"/>
      <c r="BH23" s="47"/>
      <c r="BI23" s="47"/>
      <c r="BJ23" s="47"/>
      <c r="BK23" s="47"/>
      <c r="BL23" s="47"/>
      <c r="BM23" s="47"/>
      <c r="BN23" s="47"/>
      <c r="BO23" s="47"/>
      <c r="BP23" s="122">
        <v>16.2</v>
      </c>
      <c r="BQ23" s="122">
        <v>6.9</v>
      </c>
      <c r="BR23" s="126"/>
      <c r="BS23" s="19"/>
      <c r="BT23" s="19"/>
      <c r="BU23" s="19"/>
      <c r="BV23" s="19"/>
      <c r="BW23" s="19"/>
      <c r="BX23" s="19"/>
      <c r="BY23" s="19"/>
      <c r="BZ23" s="19"/>
      <c r="CA23" s="19"/>
      <c r="CB23" s="19"/>
      <c r="CC23" s="122"/>
      <c r="CD23" s="122"/>
      <c r="CE23" s="126"/>
      <c r="CF23" s="19"/>
      <c r="CG23" s="19"/>
      <c r="CH23" s="19"/>
      <c r="CI23" s="19"/>
      <c r="CJ23" s="19"/>
      <c r="CK23" s="19"/>
      <c r="CL23" s="19"/>
      <c r="CM23" s="19"/>
      <c r="CN23" s="19"/>
      <c r="CO23" s="19"/>
      <c r="CP23" s="122"/>
      <c r="CQ23" s="122"/>
      <c r="CR23" s="126"/>
      <c r="CS23" s="19"/>
      <c r="CT23" s="19"/>
      <c r="CU23" s="19"/>
      <c r="CV23" s="19"/>
      <c r="CW23" s="19"/>
      <c r="CX23" s="19"/>
      <c r="CY23" s="19"/>
      <c r="CZ23" s="19"/>
      <c r="DA23" s="19"/>
    </row>
    <row r="24" spans="1:105" x14ac:dyDescent="0.25">
      <c r="A24">
        <f t="shared" si="0"/>
        <v>1919</v>
      </c>
      <c r="C24" s="122"/>
      <c r="D24" s="122"/>
      <c r="E24" s="126"/>
      <c r="F24" s="47"/>
      <c r="G24" s="47"/>
      <c r="H24" s="47"/>
      <c r="I24" s="47"/>
      <c r="J24" s="47"/>
      <c r="K24" s="47"/>
      <c r="L24" s="47"/>
      <c r="M24" s="47"/>
      <c r="N24" s="47"/>
      <c r="O24" s="47"/>
      <c r="P24" s="122">
        <v>12.2</v>
      </c>
      <c r="Q24" s="122">
        <v>4</v>
      </c>
      <c r="R24" s="126"/>
      <c r="S24" s="19"/>
      <c r="T24" s="19"/>
      <c r="U24" s="19"/>
      <c r="V24" s="19"/>
      <c r="W24" s="19"/>
      <c r="X24" s="19"/>
      <c r="Y24" s="19"/>
      <c r="Z24" s="19"/>
      <c r="AA24" s="19"/>
      <c r="AB24" s="19"/>
      <c r="AC24" s="122"/>
      <c r="AD24" s="122"/>
      <c r="AE24" s="126"/>
      <c r="AF24" s="19"/>
      <c r="AG24" s="19"/>
      <c r="AH24" s="19"/>
      <c r="AI24" s="19"/>
      <c r="AJ24" s="19"/>
      <c r="AK24" s="19"/>
      <c r="AL24" s="19"/>
      <c r="AM24" s="19"/>
      <c r="AN24" s="19"/>
      <c r="AO24" s="19"/>
      <c r="AP24" s="122"/>
      <c r="AQ24" s="122"/>
      <c r="AR24" s="126"/>
      <c r="AS24" s="19"/>
      <c r="AT24" s="19"/>
      <c r="AU24" s="19"/>
      <c r="AV24" s="19"/>
      <c r="AW24" s="19"/>
      <c r="AX24" s="19"/>
      <c r="AY24" s="19"/>
      <c r="AZ24" s="19"/>
      <c r="BA24" s="19"/>
      <c r="BB24" s="5"/>
      <c r="BC24" s="122"/>
      <c r="BD24" s="122"/>
      <c r="BE24" s="126"/>
      <c r="BF24" s="47"/>
      <c r="BG24" s="47"/>
      <c r="BH24" s="47"/>
      <c r="BI24" s="47"/>
      <c r="BJ24" s="47"/>
      <c r="BK24" s="47"/>
      <c r="BL24" s="47"/>
      <c r="BM24" s="47"/>
      <c r="BN24" s="47"/>
      <c r="BO24" s="47"/>
      <c r="BP24" s="122">
        <v>15.9</v>
      </c>
      <c r="BQ24" s="122">
        <v>4.5</v>
      </c>
      <c r="BR24" s="126"/>
      <c r="BS24" s="19"/>
      <c r="BT24" s="19"/>
      <c r="BU24" s="19"/>
      <c r="BV24" s="19"/>
      <c r="BW24" s="19"/>
      <c r="BX24" s="19"/>
      <c r="BY24" s="19"/>
      <c r="BZ24" s="19"/>
      <c r="CA24" s="19"/>
      <c r="CB24" s="19"/>
      <c r="CC24" s="122"/>
      <c r="CD24" s="122"/>
      <c r="CE24" s="126"/>
      <c r="CF24" s="19"/>
      <c r="CG24" s="19"/>
      <c r="CH24" s="19"/>
      <c r="CI24" s="19"/>
      <c r="CJ24" s="19"/>
      <c r="CK24" s="19"/>
      <c r="CL24" s="19"/>
      <c r="CM24" s="19"/>
      <c r="CN24" s="19"/>
      <c r="CO24" s="19"/>
      <c r="CP24" s="122"/>
      <c r="CQ24" s="122"/>
      <c r="CR24" s="126"/>
      <c r="CS24" s="19"/>
      <c r="CT24" s="19"/>
      <c r="CU24" s="19"/>
      <c r="CV24" s="19"/>
      <c r="CW24" s="19"/>
      <c r="CX24" s="19"/>
      <c r="CY24" s="19"/>
      <c r="CZ24" s="19"/>
      <c r="DA24" s="19"/>
    </row>
    <row r="25" spans="1:105" x14ac:dyDescent="0.25">
      <c r="A25" s="3">
        <f t="shared" si="0"/>
        <v>1920</v>
      </c>
      <c r="B25" s="10"/>
      <c r="C25" s="127"/>
      <c r="D25" s="127"/>
      <c r="E25" s="128"/>
      <c r="F25" s="47"/>
      <c r="G25" s="47"/>
      <c r="H25" s="47"/>
      <c r="I25" s="47"/>
      <c r="J25" s="47"/>
      <c r="K25" s="47"/>
      <c r="L25" s="47"/>
      <c r="M25" s="47"/>
      <c r="N25" s="47"/>
      <c r="O25" s="47"/>
      <c r="P25" s="127">
        <v>10.8</v>
      </c>
      <c r="Q25" s="127">
        <v>3.6</v>
      </c>
      <c r="R25" s="128"/>
      <c r="S25" s="19"/>
      <c r="T25" s="19"/>
      <c r="U25" s="19"/>
      <c r="V25" s="19"/>
      <c r="W25" s="19"/>
      <c r="X25" s="19"/>
      <c r="Y25" s="19"/>
      <c r="Z25" s="19"/>
      <c r="AA25" s="19"/>
      <c r="AB25" s="19"/>
      <c r="AC25" s="127"/>
      <c r="AD25" s="127"/>
      <c r="AE25" s="128"/>
      <c r="AF25" s="19"/>
      <c r="AG25" s="19"/>
      <c r="AH25" s="19"/>
      <c r="AI25" s="19"/>
      <c r="AJ25" s="19"/>
      <c r="AK25" s="19"/>
      <c r="AL25" s="19"/>
      <c r="AM25" s="19"/>
      <c r="AN25" s="19"/>
      <c r="AO25" s="19"/>
      <c r="AP25" s="127"/>
      <c r="AQ25" s="127"/>
      <c r="AR25" s="128"/>
      <c r="AS25" s="19"/>
      <c r="AT25" s="19"/>
      <c r="AU25" s="19"/>
      <c r="AV25" s="19"/>
      <c r="AW25" s="19"/>
      <c r="AX25" s="19"/>
      <c r="AY25" s="19"/>
      <c r="AZ25" s="19"/>
      <c r="BA25" s="19"/>
      <c r="BB25" s="19"/>
      <c r="BC25" s="127"/>
      <c r="BD25" s="127"/>
      <c r="BE25" s="128"/>
      <c r="BF25" s="47"/>
      <c r="BG25" s="47"/>
      <c r="BH25" s="47"/>
      <c r="BI25" s="47"/>
      <c r="BJ25" s="47"/>
      <c r="BK25" s="47"/>
      <c r="BL25" s="47"/>
      <c r="BM25" s="47"/>
      <c r="BN25" s="47"/>
      <c r="BO25" s="47"/>
      <c r="BP25" s="127">
        <v>14.1</v>
      </c>
      <c r="BQ25" s="127">
        <v>4.5999999999999996</v>
      </c>
      <c r="BR25" s="128"/>
      <c r="BS25" s="19"/>
      <c r="BT25" s="19"/>
      <c r="BU25" s="19"/>
      <c r="BV25" s="19"/>
      <c r="BW25" s="19"/>
      <c r="BX25" s="19"/>
      <c r="BY25" s="19"/>
      <c r="BZ25" s="19"/>
      <c r="CA25" s="19"/>
      <c r="CB25" s="19"/>
      <c r="CC25" s="127"/>
      <c r="CD25" s="127"/>
      <c r="CE25" s="128"/>
      <c r="CF25" s="19"/>
      <c r="CG25" s="19"/>
      <c r="CH25" s="19"/>
      <c r="CI25" s="19"/>
      <c r="CJ25" s="19"/>
      <c r="CK25" s="19"/>
      <c r="CL25" s="19"/>
      <c r="CM25" s="19"/>
      <c r="CN25" s="19"/>
      <c r="CO25" s="19"/>
      <c r="CP25" s="127"/>
      <c r="CQ25" s="127"/>
      <c r="CR25" s="128"/>
      <c r="CS25" s="19"/>
      <c r="CT25" s="19"/>
      <c r="CU25" s="19"/>
      <c r="CV25" s="19"/>
      <c r="CW25" s="19"/>
      <c r="CX25" s="19"/>
      <c r="CY25" s="19"/>
      <c r="CZ25" s="19"/>
      <c r="DA25" s="19"/>
    </row>
    <row r="26" spans="1:105" x14ac:dyDescent="0.25">
      <c r="A26">
        <f t="shared" si="0"/>
        <v>1921</v>
      </c>
      <c r="C26" s="122"/>
      <c r="D26" s="122"/>
      <c r="E26" s="126"/>
      <c r="F26" s="47"/>
      <c r="G26" s="47"/>
      <c r="H26" s="47"/>
      <c r="I26" s="47"/>
      <c r="J26" s="47"/>
      <c r="K26" s="47"/>
      <c r="L26" s="47"/>
      <c r="M26" s="47"/>
      <c r="N26" s="47"/>
      <c r="O26" s="47"/>
      <c r="P26" s="122">
        <v>13.1</v>
      </c>
      <c r="Q26" s="122">
        <v>4.5999999999999996</v>
      </c>
      <c r="R26" s="126"/>
      <c r="S26" s="19"/>
      <c r="T26" s="19"/>
      <c r="U26" s="19"/>
      <c r="V26" s="19"/>
      <c r="W26" s="19"/>
      <c r="X26" s="19"/>
      <c r="Y26" s="19"/>
      <c r="Z26" s="19"/>
      <c r="AA26" s="19"/>
      <c r="AB26" s="19"/>
      <c r="AC26" s="122"/>
      <c r="AD26" s="122"/>
      <c r="AE26" s="126"/>
      <c r="AF26" s="19"/>
      <c r="AG26" s="19"/>
      <c r="AH26" s="19"/>
      <c r="AI26" s="19"/>
      <c r="AJ26" s="19"/>
      <c r="AK26" s="19"/>
      <c r="AL26" s="19"/>
      <c r="AM26" s="19"/>
      <c r="AN26" s="19"/>
      <c r="AO26" s="19"/>
      <c r="AP26" s="122"/>
      <c r="AQ26" s="122"/>
      <c r="AR26" s="126"/>
      <c r="AS26" s="19"/>
      <c r="AT26" s="19"/>
      <c r="AU26" s="19"/>
      <c r="AV26" s="19"/>
      <c r="AW26" s="19"/>
      <c r="AX26" s="19"/>
      <c r="AY26" s="19"/>
      <c r="AZ26" s="19"/>
      <c r="BA26" s="19"/>
      <c r="BB26" s="5"/>
      <c r="BC26" s="122"/>
      <c r="BD26" s="122"/>
      <c r="BE26" s="126"/>
      <c r="BF26" s="47"/>
      <c r="BG26" s="47"/>
      <c r="BH26" s="47"/>
      <c r="BI26" s="47"/>
      <c r="BJ26" s="47"/>
      <c r="BK26" s="47"/>
      <c r="BL26" s="47"/>
      <c r="BM26" s="47"/>
      <c r="BN26" s="47"/>
      <c r="BO26" s="47"/>
      <c r="BP26" s="122">
        <v>17.100000000000001</v>
      </c>
      <c r="BQ26" s="122">
        <v>5.6</v>
      </c>
      <c r="BR26" s="126"/>
      <c r="BS26" s="19"/>
      <c r="BT26" s="19"/>
      <c r="BU26" s="19"/>
      <c r="BV26" s="19"/>
      <c r="BW26" s="19"/>
      <c r="BX26" s="19"/>
      <c r="BY26" s="19"/>
      <c r="BZ26" s="19"/>
      <c r="CA26" s="19"/>
      <c r="CB26" s="19"/>
      <c r="CC26" s="122"/>
      <c r="CD26" s="122"/>
      <c r="CE26" s="126"/>
      <c r="CF26" s="19"/>
      <c r="CG26" s="19"/>
      <c r="CH26" s="19"/>
      <c r="CI26" s="19"/>
      <c r="CJ26" s="19"/>
      <c r="CK26" s="19"/>
      <c r="CL26" s="19"/>
      <c r="CM26" s="19"/>
      <c r="CN26" s="19"/>
      <c r="CO26" s="19"/>
      <c r="CP26" s="122"/>
      <c r="CQ26" s="122"/>
      <c r="CR26" s="126"/>
      <c r="CS26" s="19"/>
      <c r="CT26" s="19"/>
      <c r="CU26" s="19"/>
      <c r="CV26" s="19"/>
      <c r="CW26" s="19"/>
      <c r="CX26" s="19"/>
      <c r="CY26" s="19"/>
      <c r="CZ26" s="19"/>
      <c r="DA26" s="19"/>
    </row>
    <row r="27" spans="1:105" x14ac:dyDescent="0.25">
      <c r="A27">
        <f t="shared" si="0"/>
        <v>1922</v>
      </c>
      <c r="C27" s="122"/>
      <c r="D27" s="122"/>
      <c r="E27" s="126"/>
      <c r="F27" s="47"/>
      <c r="G27" s="47"/>
      <c r="H27" s="47"/>
      <c r="I27" s="47"/>
      <c r="J27" s="47"/>
      <c r="K27" s="47"/>
      <c r="L27" s="47"/>
      <c r="M27" s="47"/>
      <c r="N27" s="47"/>
      <c r="O27" s="47"/>
      <c r="P27" s="122">
        <v>12.5</v>
      </c>
      <c r="Q27" s="122">
        <v>4.2</v>
      </c>
      <c r="R27" s="126"/>
      <c r="S27" s="19"/>
      <c r="T27" s="19"/>
      <c r="U27" s="19"/>
      <c r="V27" s="19"/>
      <c r="W27" s="19"/>
      <c r="X27" s="19"/>
      <c r="Y27" s="19"/>
      <c r="Z27" s="19"/>
      <c r="AA27" s="19"/>
      <c r="AB27" s="19"/>
      <c r="AC27" s="122"/>
      <c r="AD27" s="122"/>
      <c r="AE27" s="126"/>
      <c r="AF27" s="19"/>
      <c r="AG27" s="19"/>
      <c r="AH27" s="19"/>
      <c r="AI27" s="19"/>
      <c r="AJ27" s="19"/>
      <c r="AK27" s="19"/>
      <c r="AL27" s="19"/>
      <c r="AM27" s="19"/>
      <c r="AN27" s="19"/>
      <c r="AO27" s="19"/>
      <c r="AP27" s="122"/>
      <c r="AQ27" s="122"/>
      <c r="AR27" s="126"/>
      <c r="AS27" s="19"/>
      <c r="AT27" s="19"/>
      <c r="AU27" s="19"/>
      <c r="AV27" s="19"/>
      <c r="AW27" s="19"/>
      <c r="AX27" s="19"/>
      <c r="AY27" s="19"/>
      <c r="AZ27" s="19"/>
      <c r="BA27" s="19"/>
      <c r="BB27" s="5"/>
      <c r="BC27" s="122"/>
      <c r="BD27" s="122"/>
      <c r="BE27" s="126"/>
      <c r="BF27" s="47"/>
      <c r="BG27" s="47"/>
      <c r="BH27" s="47"/>
      <c r="BI27" s="47"/>
      <c r="BJ27" s="47"/>
      <c r="BK27" s="47"/>
      <c r="BL27" s="47"/>
      <c r="BM27" s="47"/>
      <c r="BN27" s="47"/>
      <c r="BO27" s="47"/>
      <c r="BP27" s="122">
        <v>16.5</v>
      </c>
      <c r="BQ27" s="122">
        <v>5.4</v>
      </c>
      <c r="BR27" s="126"/>
      <c r="BS27" s="19"/>
      <c r="BT27" s="19"/>
      <c r="BU27" s="19"/>
      <c r="BV27" s="19"/>
      <c r="BW27" s="19"/>
      <c r="BX27" s="19"/>
      <c r="BY27" s="19"/>
      <c r="BZ27" s="19"/>
      <c r="CA27" s="19"/>
      <c r="CB27" s="19"/>
      <c r="CC27" s="122"/>
      <c r="CD27" s="122"/>
      <c r="CE27" s="126"/>
      <c r="CF27" s="19"/>
      <c r="CG27" s="19"/>
      <c r="CH27" s="19"/>
      <c r="CI27" s="19"/>
      <c r="CJ27" s="19"/>
      <c r="CK27" s="19"/>
      <c r="CL27" s="19"/>
      <c r="CM27" s="19"/>
      <c r="CN27" s="19"/>
      <c r="CO27" s="19"/>
      <c r="CP27" s="122"/>
      <c r="CQ27" s="122"/>
      <c r="CR27" s="126"/>
      <c r="CS27" s="19"/>
      <c r="CT27" s="19"/>
      <c r="CU27" s="19"/>
      <c r="CV27" s="19"/>
      <c r="CW27" s="19"/>
      <c r="CX27" s="19"/>
      <c r="CY27" s="19"/>
      <c r="CZ27" s="19"/>
      <c r="DA27" s="19"/>
    </row>
    <row r="28" spans="1:105" x14ac:dyDescent="0.25">
      <c r="A28">
        <f t="shared" si="0"/>
        <v>1923</v>
      </c>
      <c r="C28" s="122"/>
      <c r="D28" s="122"/>
      <c r="E28" s="126"/>
      <c r="F28" s="47"/>
      <c r="G28" s="47"/>
      <c r="H28" s="47"/>
      <c r="I28" s="47"/>
      <c r="J28" s="47"/>
      <c r="K28" s="47"/>
      <c r="L28" s="47"/>
      <c r="M28" s="47"/>
      <c r="N28" s="47"/>
      <c r="O28" s="47"/>
      <c r="P28" s="122">
        <v>12.2</v>
      </c>
      <c r="Q28" s="122">
        <v>3.7</v>
      </c>
      <c r="R28" s="126"/>
      <c r="S28" s="19"/>
      <c r="T28" s="19"/>
      <c r="U28" s="19"/>
      <c r="V28" s="19"/>
      <c r="W28" s="19"/>
      <c r="X28" s="19"/>
      <c r="Y28" s="19"/>
      <c r="Z28" s="19"/>
      <c r="AA28" s="19"/>
      <c r="AB28" s="19"/>
      <c r="AC28" s="122"/>
      <c r="AD28" s="122"/>
      <c r="AE28" s="126"/>
      <c r="AF28" s="19"/>
      <c r="AG28" s="19"/>
      <c r="AH28" s="19"/>
      <c r="AI28" s="19"/>
      <c r="AJ28" s="19"/>
      <c r="AK28" s="19"/>
      <c r="AL28" s="19"/>
      <c r="AM28" s="19"/>
      <c r="AN28" s="19"/>
      <c r="AO28" s="19"/>
      <c r="AP28" s="122"/>
      <c r="AQ28" s="122"/>
      <c r="AR28" s="126"/>
      <c r="AS28" s="19"/>
      <c r="AT28" s="19"/>
      <c r="AU28" s="19"/>
      <c r="AV28" s="19"/>
      <c r="AW28" s="19"/>
      <c r="AX28" s="19"/>
      <c r="AY28" s="19"/>
      <c r="AZ28" s="19"/>
      <c r="BA28" s="19"/>
      <c r="BB28" s="5"/>
      <c r="BC28" s="122"/>
      <c r="BD28" s="122"/>
      <c r="BE28" s="126"/>
      <c r="BF28" s="47"/>
      <c r="BG28" s="47"/>
      <c r="BH28" s="47"/>
      <c r="BI28" s="47"/>
      <c r="BJ28" s="47"/>
      <c r="BK28" s="47"/>
      <c r="BL28" s="47"/>
      <c r="BM28" s="47"/>
      <c r="BN28" s="47"/>
      <c r="BO28" s="47"/>
      <c r="BP28" s="122">
        <v>16.2</v>
      </c>
      <c r="BQ28" s="122">
        <v>4.8</v>
      </c>
      <c r="BR28" s="126"/>
      <c r="BS28" s="19"/>
      <c r="BT28" s="19"/>
      <c r="BU28" s="19"/>
      <c r="BV28" s="19"/>
      <c r="BW28" s="19"/>
      <c r="BX28" s="19"/>
      <c r="BY28" s="19"/>
      <c r="BZ28" s="19"/>
      <c r="CA28" s="19"/>
      <c r="CB28" s="19"/>
      <c r="CC28" s="122"/>
      <c r="CD28" s="122"/>
      <c r="CE28" s="126"/>
      <c r="CF28" s="19"/>
      <c r="CG28" s="19"/>
      <c r="CH28" s="19"/>
      <c r="CI28" s="19"/>
      <c r="CJ28" s="19"/>
      <c r="CK28" s="19"/>
      <c r="CL28" s="19"/>
      <c r="CM28" s="19"/>
      <c r="CN28" s="19"/>
      <c r="CO28" s="19"/>
      <c r="CP28" s="122"/>
      <c r="CQ28" s="122"/>
      <c r="CR28" s="126"/>
      <c r="CS28" s="19"/>
      <c r="CT28" s="19"/>
      <c r="CU28" s="19"/>
      <c r="CV28" s="19"/>
      <c r="CW28" s="19"/>
      <c r="CX28" s="19"/>
      <c r="CY28" s="19"/>
      <c r="CZ28" s="19"/>
      <c r="DA28" s="19"/>
    </row>
    <row r="29" spans="1:105" x14ac:dyDescent="0.25">
      <c r="A29">
        <f t="shared" si="0"/>
        <v>1924</v>
      </c>
      <c r="C29" s="122"/>
      <c r="D29" s="122"/>
      <c r="E29" s="126"/>
      <c r="F29" s="47"/>
      <c r="G29" s="47"/>
      <c r="H29" s="47"/>
      <c r="I29" s="47"/>
      <c r="J29" s="47"/>
      <c r="K29" s="47"/>
      <c r="L29" s="47"/>
      <c r="M29" s="47"/>
      <c r="N29" s="47"/>
      <c r="O29" s="47"/>
      <c r="P29" s="122">
        <v>12.7</v>
      </c>
      <c r="Q29" s="122">
        <v>4.3</v>
      </c>
      <c r="R29" s="126"/>
      <c r="S29" s="19"/>
      <c r="T29" s="19"/>
      <c r="U29" s="19"/>
      <c r="V29" s="19"/>
      <c r="W29" s="19"/>
      <c r="X29" s="19"/>
      <c r="Y29" s="19"/>
      <c r="Z29" s="19"/>
      <c r="AA29" s="19"/>
      <c r="AB29" s="19"/>
      <c r="AC29" s="122"/>
      <c r="AD29" s="122"/>
      <c r="AE29" s="126"/>
      <c r="AF29" s="19"/>
      <c r="AG29" s="19"/>
      <c r="AH29" s="19"/>
      <c r="AI29" s="19"/>
      <c r="AJ29" s="19"/>
      <c r="AK29" s="19"/>
      <c r="AL29" s="19"/>
      <c r="AM29" s="19"/>
      <c r="AN29" s="19"/>
      <c r="AO29" s="19"/>
      <c r="AP29" s="122"/>
      <c r="AQ29" s="122"/>
      <c r="AR29" s="126"/>
      <c r="AS29" s="19"/>
      <c r="AT29" s="19"/>
      <c r="AU29" s="19"/>
      <c r="AV29" s="19"/>
      <c r="AW29" s="19"/>
      <c r="AX29" s="19"/>
      <c r="AY29" s="19"/>
      <c r="AZ29" s="19"/>
      <c r="BA29" s="19"/>
      <c r="BB29" s="5"/>
      <c r="BC29" s="122"/>
      <c r="BD29" s="122"/>
      <c r="BE29" s="126"/>
      <c r="BF29" s="47"/>
      <c r="BG29" s="47"/>
      <c r="BH29" s="47"/>
      <c r="BI29" s="47"/>
      <c r="BJ29" s="47"/>
      <c r="BK29" s="47"/>
      <c r="BL29" s="47"/>
      <c r="BM29" s="47"/>
      <c r="BN29" s="47"/>
      <c r="BO29" s="47"/>
      <c r="BP29" s="122">
        <v>16.5</v>
      </c>
      <c r="BQ29" s="122">
        <v>5.4</v>
      </c>
      <c r="BR29" s="126"/>
      <c r="BS29" s="19"/>
      <c r="BT29" s="19"/>
      <c r="BU29" s="19"/>
      <c r="BV29" s="19"/>
      <c r="BW29" s="19"/>
      <c r="BX29" s="19"/>
      <c r="BY29" s="19"/>
      <c r="BZ29" s="19"/>
      <c r="CA29" s="19"/>
      <c r="CB29" s="19"/>
      <c r="CC29" s="122"/>
      <c r="CD29" s="122"/>
      <c r="CE29" s="126"/>
      <c r="CF29" s="19"/>
      <c r="CG29" s="19"/>
      <c r="CH29" s="19"/>
      <c r="CI29" s="19"/>
      <c r="CJ29" s="19"/>
      <c r="CK29" s="19"/>
      <c r="CL29" s="19"/>
      <c r="CM29" s="19"/>
      <c r="CN29" s="19"/>
      <c r="CO29" s="19"/>
      <c r="CP29" s="122"/>
      <c r="CQ29" s="122"/>
      <c r="CR29" s="126"/>
      <c r="CS29" s="19"/>
      <c r="CT29" s="19"/>
      <c r="CU29" s="19"/>
      <c r="CV29" s="19"/>
      <c r="CW29" s="19"/>
      <c r="CX29" s="19"/>
      <c r="CY29" s="19"/>
      <c r="CZ29" s="19"/>
      <c r="DA29" s="19"/>
    </row>
    <row r="30" spans="1:105" x14ac:dyDescent="0.25">
      <c r="A30">
        <f t="shared" si="0"/>
        <v>1925</v>
      </c>
      <c r="C30" s="122"/>
      <c r="D30" s="122"/>
      <c r="E30" s="126"/>
      <c r="F30" s="47"/>
      <c r="G30" s="47"/>
      <c r="H30" s="47"/>
      <c r="I30" s="47"/>
      <c r="J30" s="47"/>
      <c r="K30" s="47"/>
      <c r="L30" s="47"/>
      <c r="M30" s="47"/>
      <c r="N30" s="47"/>
      <c r="O30" s="47"/>
      <c r="P30" s="122">
        <v>12.7</v>
      </c>
      <c r="Q30" s="122">
        <v>4</v>
      </c>
      <c r="R30" s="126"/>
      <c r="S30" s="19"/>
      <c r="T30" s="19"/>
      <c r="U30" s="19"/>
      <c r="V30" s="19"/>
      <c r="W30" s="19"/>
      <c r="X30" s="19"/>
      <c r="Y30" s="19"/>
      <c r="Z30" s="19"/>
      <c r="AA30" s="19"/>
      <c r="AB30" s="19"/>
      <c r="AC30" s="122"/>
      <c r="AD30" s="122"/>
      <c r="AE30" s="126"/>
      <c r="AF30" s="19"/>
      <c r="AG30" s="19"/>
      <c r="AH30" s="19"/>
      <c r="AI30" s="19"/>
      <c r="AJ30" s="19"/>
      <c r="AK30" s="19"/>
      <c r="AL30" s="19"/>
      <c r="AM30" s="19"/>
      <c r="AN30" s="19"/>
      <c r="AO30" s="19"/>
      <c r="AP30" s="122"/>
      <c r="AQ30" s="122"/>
      <c r="AR30" s="126"/>
      <c r="AS30" s="19"/>
      <c r="AT30" s="19"/>
      <c r="AU30" s="19"/>
      <c r="AV30" s="19"/>
      <c r="AW30" s="19"/>
      <c r="AX30" s="19"/>
      <c r="AY30" s="19"/>
      <c r="AZ30" s="19"/>
      <c r="BA30" s="19"/>
      <c r="BB30" s="5"/>
      <c r="BC30" s="122"/>
      <c r="BD30" s="122"/>
      <c r="BE30" s="126"/>
      <c r="BF30" s="47"/>
      <c r="BG30" s="47"/>
      <c r="BH30" s="47"/>
      <c r="BI30" s="47"/>
      <c r="BJ30" s="47"/>
      <c r="BK30" s="47"/>
      <c r="BL30" s="47"/>
      <c r="BM30" s="47"/>
      <c r="BN30" s="47"/>
      <c r="BO30" s="47"/>
      <c r="BP30" s="122">
        <v>16.600000000000001</v>
      </c>
      <c r="BQ30" s="122">
        <v>5.2</v>
      </c>
      <c r="BR30" s="126"/>
      <c r="BS30" s="19"/>
      <c r="BT30" s="19"/>
      <c r="BU30" s="19"/>
      <c r="BV30" s="19"/>
      <c r="BW30" s="19"/>
      <c r="BX30" s="19"/>
      <c r="BY30" s="19"/>
      <c r="BZ30" s="19"/>
      <c r="CA30" s="19"/>
      <c r="CB30" s="19"/>
      <c r="CC30" s="122"/>
      <c r="CD30" s="122"/>
      <c r="CE30" s="126"/>
      <c r="CF30" s="19"/>
      <c r="CG30" s="19"/>
      <c r="CH30" s="19"/>
      <c r="CI30" s="19"/>
      <c r="CJ30" s="19"/>
      <c r="CK30" s="19"/>
      <c r="CL30" s="19"/>
      <c r="CM30" s="19"/>
      <c r="CN30" s="19"/>
      <c r="CO30" s="19"/>
      <c r="CP30" s="122"/>
      <c r="CQ30" s="122"/>
      <c r="CR30" s="126"/>
      <c r="CS30" s="19"/>
      <c r="CT30" s="19"/>
      <c r="CU30" s="19"/>
      <c r="CV30" s="19"/>
      <c r="CW30" s="19"/>
      <c r="CX30" s="19"/>
      <c r="CY30" s="19"/>
      <c r="CZ30" s="19"/>
      <c r="DA30" s="19"/>
    </row>
    <row r="31" spans="1:105" x14ac:dyDescent="0.25">
      <c r="A31">
        <f t="shared" si="0"/>
        <v>1926</v>
      </c>
      <c r="C31" s="122"/>
      <c r="D31" s="122"/>
      <c r="E31" s="126"/>
      <c r="F31" s="47"/>
      <c r="G31" s="47"/>
      <c r="H31" s="47"/>
      <c r="I31" s="47"/>
      <c r="J31" s="47"/>
      <c r="K31" s="47"/>
      <c r="L31" s="47"/>
      <c r="M31" s="47"/>
      <c r="N31" s="47"/>
      <c r="O31" s="47"/>
      <c r="P31" s="122">
        <v>13.4</v>
      </c>
      <c r="Q31" s="122">
        <v>4.4000000000000004</v>
      </c>
      <c r="R31" s="126"/>
      <c r="S31" s="19"/>
      <c r="T31" s="19"/>
      <c r="U31" s="19"/>
      <c r="V31" s="19"/>
      <c r="W31" s="19"/>
      <c r="X31" s="19"/>
      <c r="Y31" s="19"/>
      <c r="Z31" s="19"/>
      <c r="AA31" s="19"/>
      <c r="AB31" s="19"/>
      <c r="AC31" s="122"/>
      <c r="AD31" s="122"/>
      <c r="AE31" s="126"/>
      <c r="AF31" s="19"/>
      <c r="AG31" s="19"/>
      <c r="AH31" s="19"/>
      <c r="AI31" s="19"/>
      <c r="AJ31" s="19"/>
      <c r="AK31" s="19"/>
      <c r="AL31" s="19"/>
      <c r="AM31" s="19"/>
      <c r="AN31" s="19"/>
      <c r="AO31" s="19"/>
      <c r="AP31" s="122"/>
      <c r="AQ31" s="122"/>
      <c r="AR31" s="126"/>
      <c r="AS31" s="19"/>
      <c r="AT31" s="19"/>
      <c r="AU31" s="19"/>
      <c r="AV31" s="19"/>
      <c r="AW31" s="19"/>
      <c r="AX31" s="19"/>
      <c r="AY31" s="19"/>
      <c r="AZ31" s="19"/>
      <c r="BA31" s="19"/>
      <c r="BB31" s="5"/>
      <c r="BC31" s="122"/>
      <c r="BD31" s="122"/>
      <c r="BE31" s="126"/>
      <c r="BF31" s="47"/>
      <c r="BG31" s="47"/>
      <c r="BH31" s="47"/>
      <c r="BI31" s="47"/>
      <c r="BJ31" s="47"/>
      <c r="BK31" s="47"/>
      <c r="BL31" s="47"/>
      <c r="BM31" s="47"/>
      <c r="BN31" s="47"/>
      <c r="BO31" s="47"/>
      <c r="BP31" s="122">
        <v>17.399999999999999</v>
      </c>
      <c r="BQ31" s="122">
        <v>5.6</v>
      </c>
      <c r="BR31" s="126"/>
      <c r="BS31" s="19"/>
      <c r="BT31" s="19"/>
      <c r="BU31" s="19"/>
      <c r="BV31" s="19"/>
      <c r="BW31" s="19"/>
      <c r="BX31" s="19"/>
      <c r="BY31" s="19"/>
      <c r="BZ31" s="19"/>
      <c r="CA31" s="19"/>
      <c r="CB31" s="19"/>
      <c r="CC31" s="122"/>
      <c r="CD31" s="122"/>
      <c r="CE31" s="126"/>
      <c r="CF31" s="19"/>
      <c r="CG31" s="19"/>
      <c r="CH31" s="19"/>
      <c r="CI31" s="19"/>
      <c r="CJ31" s="19"/>
      <c r="CK31" s="19"/>
      <c r="CL31" s="19"/>
      <c r="CM31" s="19"/>
      <c r="CN31" s="19"/>
      <c r="CO31" s="19"/>
      <c r="CP31" s="122"/>
      <c r="CQ31" s="122"/>
      <c r="CR31" s="126"/>
      <c r="CS31" s="19"/>
      <c r="CT31" s="19"/>
      <c r="CU31" s="19"/>
      <c r="CV31" s="19"/>
      <c r="CW31" s="19"/>
      <c r="CX31" s="19"/>
      <c r="CY31" s="19"/>
      <c r="CZ31" s="19"/>
      <c r="DA31" s="19"/>
    </row>
    <row r="32" spans="1:105" x14ac:dyDescent="0.25">
      <c r="A32">
        <f t="shared" si="0"/>
        <v>1927</v>
      </c>
      <c r="C32" s="122"/>
      <c r="D32" s="122"/>
      <c r="E32" s="126"/>
      <c r="F32" s="47"/>
      <c r="G32" s="47"/>
      <c r="H32" s="47"/>
      <c r="I32" s="47"/>
      <c r="J32" s="47"/>
      <c r="K32" s="47"/>
      <c r="L32" s="47"/>
      <c r="M32" s="47"/>
      <c r="N32" s="47"/>
      <c r="O32" s="47"/>
      <c r="P32" s="122">
        <v>14</v>
      </c>
      <c r="Q32" s="122">
        <v>4.7</v>
      </c>
      <c r="R32" s="126"/>
      <c r="S32" s="19"/>
      <c r="T32" s="19"/>
      <c r="U32" s="19"/>
      <c r="V32" s="19"/>
      <c r="W32" s="19"/>
      <c r="X32" s="19"/>
      <c r="Y32" s="19"/>
      <c r="Z32" s="19"/>
      <c r="AA32" s="19"/>
      <c r="AB32" s="19"/>
      <c r="AC32" s="122"/>
      <c r="AD32" s="122"/>
      <c r="AE32" s="126"/>
      <c r="AF32" s="19"/>
      <c r="AG32" s="19"/>
      <c r="AH32" s="19"/>
      <c r="AI32" s="19"/>
      <c r="AJ32" s="19"/>
      <c r="AK32" s="19"/>
      <c r="AL32" s="19"/>
      <c r="AM32" s="19"/>
      <c r="AN32" s="19"/>
      <c r="AO32" s="19"/>
      <c r="AP32" s="122"/>
      <c r="AQ32" s="122"/>
      <c r="AR32" s="126"/>
      <c r="AS32" s="19"/>
      <c r="AT32" s="19"/>
      <c r="AU32" s="19"/>
      <c r="AV32" s="19"/>
      <c r="AW32" s="19"/>
      <c r="AX32" s="19"/>
      <c r="AY32" s="19"/>
      <c r="AZ32" s="19"/>
      <c r="BA32" s="19"/>
      <c r="BB32" s="5"/>
      <c r="BC32" s="122"/>
      <c r="BD32" s="122"/>
      <c r="BE32" s="126"/>
      <c r="BF32" s="47"/>
      <c r="BG32" s="47"/>
      <c r="BH32" s="47"/>
      <c r="BI32" s="47"/>
      <c r="BJ32" s="47"/>
      <c r="BK32" s="47"/>
      <c r="BL32" s="47"/>
      <c r="BM32" s="47"/>
      <c r="BN32" s="47"/>
      <c r="BO32" s="47"/>
      <c r="BP32" s="122">
        <v>18.100000000000001</v>
      </c>
      <c r="BQ32" s="122">
        <v>5.7</v>
      </c>
      <c r="BR32" s="126"/>
      <c r="BS32" s="19"/>
      <c r="BT32" s="19"/>
      <c r="BU32" s="19"/>
      <c r="BV32" s="19"/>
      <c r="BW32" s="19"/>
      <c r="BX32" s="19"/>
      <c r="BY32" s="19"/>
      <c r="BZ32" s="19"/>
      <c r="CA32" s="19"/>
      <c r="CB32" s="19"/>
      <c r="CC32" s="122"/>
      <c r="CD32" s="122"/>
      <c r="CE32" s="126"/>
      <c r="CF32" s="19"/>
      <c r="CG32" s="19"/>
      <c r="CH32" s="19"/>
      <c r="CI32" s="19"/>
      <c r="CJ32" s="19"/>
      <c r="CK32" s="19"/>
      <c r="CL32" s="19"/>
      <c r="CM32" s="19"/>
      <c r="CN32" s="19"/>
      <c r="CO32" s="19"/>
      <c r="CP32" s="122"/>
      <c r="CQ32" s="122"/>
      <c r="CR32" s="126"/>
      <c r="CS32" s="19"/>
      <c r="CT32" s="19"/>
      <c r="CU32" s="19"/>
      <c r="CV32" s="19"/>
      <c r="CW32" s="19"/>
      <c r="CX32" s="19"/>
      <c r="CY32" s="19"/>
      <c r="CZ32" s="19"/>
      <c r="DA32" s="19"/>
    </row>
    <row r="33" spans="1:105" x14ac:dyDescent="0.25">
      <c r="A33">
        <f t="shared" si="0"/>
        <v>1928</v>
      </c>
      <c r="C33" s="122"/>
      <c r="D33" s="122"/>
      <c r="E33" s="126"/>
      <c r="F33" s="47"/>
      <c r="G33" s="47"/>
      <c r="H33" s="47"/>
      <c r="I33" s="47"/>
      <c r="J33" s="47"/>
      <c r="K33" s="47"/>
      <c r="L33" s="47"/>
      <c r="M33" s="47"/>
      <c r="N33" s="47"/>
      <c r="O33" s="47"/>
      <c r="P33" s="122">
        <v>14.5</v>
      </c>
      <c r="Q33" s="122">
        <v>4.8</v>
      </c>
      <c r="R33" s="126"/>
      <c r="S33" s="19"/>
      <c r="T33" s="19"/>
      <c r="U33" s="19"/>
      <c r="V33" s="19"/>
      <c r="W33" s="19"/>
      <c r="X33" s="19"/>
      <c r="Y33" s="19"/>
      <c r="Z33" s="19"/>
      <c r="AA33" s="19"/>
      <c r="AB33" s="19"/>
      <c r="AC33" s="122"/>
      <c r="AD33" s="122"/>
      <c r="AE33" s="126"/>
      <c r="AF33" s="19"/>
      <c r="AG33" s="19"/>
      <c r="AH33" s="19"/>
      <c r="AI33" s="19"/>
      <c r="AJ33" s="19"/>
      <c r="AK33" s="19"/>
      <c r="AL33" s="19"/>
      <c r="AM33" s="19"/>
      <c r="AN33" s="19"/>
      <c r="AO33" s="19"/>
      <c r="AP33" s="122"/>
      <c r="AQ33" s="122"/>
      <c r="AR33" s="126"/>
      <c r="AS33" s="19"/>
      <c r="AT33" s="19"/>
      <c r="AU33" s="19"/>
      <c r="AV33" s="19"/>
      <c r="AW33" s="19"/>
      <c r="AX33" s="19"/>
      <c r="AY33" s="19"/>
      <c r="AZ33" s="19"/>
      <c r="BA33" s="19"/>
      <c r="BB33" s="5"/>
      <c r="BC33" s="122"/>
      <c r="BD33" s="122"/>
      <c r="BE33" s="126"/>
      <c r="BF33" s="47"/>
      <c r="BG33" s="47"/>
      <c r="BH33" s="47"/>
      <c r="BI33" s="47"/>
      <c r="BJ33" s="47"/>
      <c r="BK33" s="47"/>
      <c r="BL33" s="47"/>
      <c r="BM33" s="47"/>
      <c r="BN33" s="47"/>
      <c r="BO33" s="47"/>
      <c r="BP33" s="122">
        <v>18.7</v>
      </c>
      <c r="BQ33" s="122">
        <v>6.2</v>
      </c>
      <c r="BR33" s="126"/>
      <c r="BS33" s="19"/>
      <c r="BT33" s="19"/>
      <c r="BU33" s="19"/>
      <c r="BV33" s="19"/>
      <c r="BW33" s="19"/>
      <c r="BX33" s="19"/>
      <c r="BY33" s="19"/>
      <c r="BZ33" s="19"/>
      <c r="CA33" s="19"/>
      <c r="CB33" s="19"/>
      <c r="CC33" s="122"/>
      <c r="CD33" s="122"/>
      <c r="CE33" s="126"/>
      <c r="CF33" s="19"/>
      <c r="CG33" s="19"/>
      <c r="CH33" s="19"/>
      <c r="CI33" s="19"/>
      <c r="CJ33" s="19"/>
      <c r="CK33" s="19"/>
      <c r="CL33" s="19"/>
      <c r="CM33" s="19"/>
      <c r="CN33" s="19"/>
      <c r="CO33" s="19"/>
      <c r="CP33" s="122"/>
      <c r="CQ33" s="122"/>
      <c r="CR33" s="126"/>
      <c r="CS33" s="19"/>
      <c r="CT33" s="19"/>
      <c r="CU33" s="19"/>
      <c r="CV33" s="19"/>
      <c r="CW33" s="19"/>
      <c r="CX33" s="19"/>
      <c r="CY33" s="19"/>
      <c r="CZ33" s="19"/>
      <c r="DA33" s="19"/>
    </row>
    <row r="34" spans="1:105" x14ac:dyDescent="0.25">
      <c r="A34" s="3">
        <f t="shared" si="0"/>
        <v>1929</v>
      </c>
      <c r="B34" s="10"/>
      <c r="C34" s="127"/>
      <c r="D34" s="127"/>
      <c r="E34" s="128"/>
      <c r="F34" s="47"/>
      <c r="G34" s="47"/>
      <c r="H34" s="47"/>
      <c r="I34" s="47"/>
      <c r="J34" s="47"/>
      <c r="K34" s="47"/>
      <c r="L34" s="47"/>
      <c r="M34" s="47"/>
      <c r="N34" s="47"/>
      <c r="O34" s="47"/>
      <c r="P34" s="127">
        <v>14.9</v>
      </c>
      <c r="Q34" s="127">
        <v>4.9000000000000004</v>
      </c>
      <c r="R34" s="128"/>
      <c r="S34" s="19"/>
      <c r="T34" s="19"/>
      <c r="U34" s="19"/>
      <c r="V34" s="19"/>
      <c r="W34" s="19"/>
      <c r="X34" s="19"/>
      <c r="Y34" s="19"/>
      <c r="Z34" s="19"/>
      <c r="AA34" s="19"/>
      <c r="AB34" s="19"/>
      <c r="AC34" s="127"/>
      <c r="AD34" s="127"/>
      <c r="AE34" s="128"/>
      <c r="AF34" s="19"/>
      <c r="AG34" s="19"/>
      <c r="AH34" s="19"/>
      <c r="AI34" s="19"/>
      <c r="AJ34" s="19"/>
      <c r="AK34" s="19"/>
      <c r="AL34" s="19"/>
      <c r="AM34" s="19"/>
      <c r="AN34" s="19"/>
      <c r="AO34" s="19"/>
      <c r="AP34" s="127"/>
      <c r="AQ34" s="127"/>
      <c r="AR34" s="128"/>
      <c r="AS34" s="19"/>
      <c r="AT34" s="19"/>
      <c r="AU34" s="19"/>
      <c r="AV34" s="19"/>
      <c r="AW34" s="19"/>
      <c r="AX34" s="19"/>
      <c r="AY34" s="19"/>
      <c r="AZ34" s="19"/>
      <c r="BA34" s="19"/>
      <c r="BB34" s="19"/>
      <c r="BC34" s="127"/>
      <c r="BD34" s="127"/>
      <c r="BE34" s="128"/>
      <c r="BF34" s="47"/>
      <c r="BG34" s="47"/>
      <c r="BH34" s="47"/>
      <c r="BI34" s="47"/>
      <c r="BJ34" s="47"/>
      <c r="BK34" s="47"/>
      <c r="BL34" s="47"/>
      <c r="BM34" s="47"/>
      <c r="BN34" s="47"/>
      <c r="BO34" s="47"/>
      <c r="BP34" s="127">
        <v>19</v>
      </c>
      <c r="BQ34" s="127">
        <v>6.4</v>
      </c>
      <c r="BR34" s="128"/>
      <c r="BS34" s="19"/>
      <c r="BT34" s="19"/>
      <c r="BU34" s="19"/>
      <c r="BV34" s="19"/>
      <c r="BW34" s="19"/>
      <c r="BX34" s="19"/>
      <c r="BY34" s="19"/>
      <c r="BZ34" s="19"/>
      <c r="CA34" s="19"/>
      <c r="CB34" s="19"/>
      <c r="CC34" s="127"/>
      <c r="CD34" s="127"/>
      <c r="CE34" s="128"/>
      <c r="CF34" s="19"/>
      <c r="CG34" s="19"/>
      <c r="CH34" s="19"/>
      <c r="CI34" s="19"/>
      <c r="CJ34" s="19"/>
      <c r="CK34" s="19"/>
      <c r="CL34" s="19"/>
      <c r="CM34" s="19"/>
      <c r="CN34" s="19"/>
      <c r="CO34" s="19"/>
      <c r="CP34" s="127"/>
      <c r="CQ34" s="127"/>
      <c r="CR34" s="128"/>
      <c r="CS34" s="19"/>
      <c r="CT34" s="19"/>
      <c r="CU34" s="19"/>
      <c r="CV34" s="19"/>
      <c r="CW34" s="19"/>
      <c r="CX34" s="19"/>
      <c r="CY34" s="19"/>
      <c r="CZ34" s="19"/>
      <c r="DA34" s="19"/>
    </row>
    <row r="35" spans="1:105" x14ac:dyDescent="0.25">
      <c r="A35">
        <f t="shared" si="0"/>
        <v>1930</v>
      </c>
      <c r="C35" s="122"/>
      <c r="D35" s="122"/>
      <c r="E35" s="126"/>
      <c r="F35" s="47"/>
      <c r="G35" s="47"/>
      <c r="H35" s="47"/>
      <c r="I35" s="47"/>
      <c r="J35" s="47"/>
      <c r="K35" s="47"/>
      <c r="L35" s="47"/>
      <c r="M35" s="47"/>
      <c r="N35" s="47"/>
      <c r="O35" s="47"/>
      <c r="P35" s="122">
        <v>16.8</v>
      </c>
      <c r="Q35" s="122">
        <v>5</v>
      </c>
      <c r="R35" s="126"/>
      <c r="S35" s="19"/>
      <c r="T35" s="19"/>
      <c r="U35" s="19"/>
      <c r="V35" s="19"/>
      <c r="W35" s="19"/>
      <c r="X35" s="19"/>
      <c r="Y35" s="19"/>
      <c r="Z35" s="19"/>
      <c r="AA35" s="19"/>
      <c r="AB35" s="19"/>
      <c r="AC35" s="122"/>
      <c r="AD35" s="122"/>
      <c r="AE35" s="126"/>
      <c r="AF35" s="19"/>
      <c r="AG35" s="19"/>
      <c r="AH35" s="19"/>
      <c r="AI35" s="19"/>
      <c r="AJ35" s="19"/>
      <c r="AK35" s="19"/>
      <c r="AL35" s="19"/>
      <c r="AM35" s="19"/>
      <c r="AN35" s="19"/>
      <c r="AO35" s="19"/>
      <c r="AP35" s="122"/>
      <c r="AQ35" s="122"/>
      <c r="AR35" s="126"/>
      <c r="AS35" s="19"/>
      <c r="AT35" s="19"/>
      <c r="AU35" s="19"/>
      <c r="AV35" s="19"/>
      <c r="AW35" s="19"/>
      <c r="AX35" s="19"/>
      <c r="AY35" s="19"/>
      <c r="AZ35" s="19"/>
      <c r="BA35" s="19"/>
      <c r="BB35" s="5"/>
      <c r="BC35" s="122"/>
      <c r="BD35" s="122"/>
      <c r="BE35" s="126"/>
      <c r="BF35" s="47"/>
      <c r="BG35" s="47"/>
      <c r="BH35" s="47"/>
      <c r="BI35" s="47"/>
      <c r="BJ35" s="47"/>
      <c r="BK35" s="47"/>
      <c r="BL35" s="47"/>
      <c r="BM35" s="47"/>
      <c r="BN35" s="47"/>
      <c r="BO35" s="47"/>
      <c r="BP35" s="122">
        <v>21.1</v>
      </c>
      <c r="BQ35" s="122">
        <v>6.6</v>
      </c>
      <c r="BR35" s="126"/>
      <c r="BS35" s="19"/>
      <c r="BT35" s="19"/>
      <c r="BU35" s="19"/>
      <c r="BV35" s="19"/>
      <c r="BW35" s="19"/>
      <c r="BX35" s="19"/>
      <c r="BY35" s="19"/>
      <c r="BZ35" s="19"/>
      <c r="CA35" s="19"/>
      <c r="CB35" s="19"/>
      <c r="CC35" s="122"/>
      <c r="CD35" s="122"/>
      <c r="CE35" s="126"/>
      <c r="CF35" s="19"/>
      <c r="CG35" s="19"/>
      <c r="CH35" s="19"/>
      <c r="CI35" s="19"/>
      <c r="CJ35" s="19"/>
      <c r="CK35" s="19"/>
      <c r="CL35" s="19"/>
      <c r="CM35" s="19"/>
      <c r="CN35" s="19"/>
      <c r="CO35" s="19"/>
      <c r="CP35" s="122"/>
      <c r="CQ35" s="122"/>
      <c r="CR35" s="126"/>
      <c r="CS35" s="19"/>
      <c r="CT35" s="19"/>
      <c r="CU35" s="19"/>
      <c r="CV35" s="19"/>
      <c r="CW35" s="19"/>
      <c r="CX35" s="19"/>
      <c r="CY35" s="19"/>
      <c r="CZ35" s="19"/>
      <c r="DA35" s="19"/>
    </row>
    <row r="36" spans="1:105" x14ac:dyDescent="0.25">
      <c r="A36">
        <f t="shared" si="0"/>
        <v>1931</v>
      </c>
      <c r="C36" s="122"/>
      <c r="D36" s="122"/>
      <c r="E36" s="126"/>
      <c r="F36" s="47"/>
      <c r="G36" s="47"/>
      <c r="H36" s="47"/>
      <c r="I36" s="47"/>
      <c r="J36" s="47"/>
      <c r="K36" s="47"/>
      <c r="L36" s="47"/>
      <c r="M36" s="47"/>
      <c r="N36" s="47"/>
      <c r="O36" s="47"/>
      <c r="P36" s="122">
        <v>18</v>
      </c>
      <c r="Q36" s="122">
        <v>5.2</v>
      </c>
      <c r="R36" s="126"/>
      <c r="S36" s="19"/>
      <c r="T36" s="19"/>
      <c r="U36" s="19"/>
      <c r="V36" s="19"/>
      <c r="W36" s="19"/>
      <c r="X36" s="19"/>
      <c r="Y36" s="19"/>
      <c r="Z36" s="19"/>
      <c r="AA36" s="19"/>
      <c r="AB36" s="19"/>
      <c r="AC36" s="122"/>
      <c r="AD36" s="122"/>
      <c r="AE36" s="126"/>
      <c r="AF36" s="19"/>
      <c r="AG36" s="19"/>
      <c r="AH36" s="19"/>
      <c r="AI36" s="19"/>
      <c r="AJ36" s="19"/>
      <c r="AK36" s="19"/>
      <c r="AL36" s="19"/>
      <c r="AM36" s="19"/>
      <c r="AN36" s="19"/>
      <c r="AO36" s="19"/>
      <c r="AP36" s="122"/>
      <c r="AQ36" s="122"/>
      <c r="AR36" s="126"/>
      <c r="AS36" s="19"/>
      <c r="AT36" s="19"/>
      <c r="AU36" s="19"/>
      <c r="AV36" s="19"/>
      <c r="AW36" s="19"/>
      <c r="AX36" s="19"/>
      <c r="AY36" s="19"/>
      <c r="AZ36" s="19"/>
      <c r="BA36" s="19"/>
      <c r="BB36" s="5"/>
      <c r="BC36" s="122"/>
      <c r="BD36" s="122"/>
      <c r="BE36" s="126"/>
      <c r="BF36" s="47"/>
      <c r="BG36" s="47"/>
      <c r="BH36" s="47"/>
      <c r="BI36" s="47"/>
      <c r="BJ36" s="47"/>
      <c r="BK36" s="47"/>
      <c r="BL36" s="47"/>
      <c r="BM36" s="47"/>
      <c r="BN36" s="47"/>
      <c r="BO36" s="47"/>
      <c r="BP36" s="122">
        <v>22.6</v>
      </c>
      <c r="BQ36" s="122">
        <v>6.6</v>
      </c>
      <c r="BR36" s="126"/>
      <c r="BS36" s="19"/>
      <c r="BT36" s="19"/>
      <c r="BU36" s="19"/>
      <c r="BV36" s="19"/>
      <c r="BW36" s="19"/>
      <c r="BX36" s="19"/>
      <c r="BY36" s="19"/>
      <c r="BZ36" s="19"/>
      <c r="CA36" s="19"/>
      <c r="CB36" s="19"/>
      <c r="CC36" s="122"/>
      <c r="CD36" s="122"/>
      <c r="CE36" s="126"/>
      <c r="CF36" s="19"/>
      <c r="CG36" s="19"/>
      <c r="CH36" s="19"/>
      <c r="CI36" s="19"/>
      <c r="CJ36" s="19"/>
      <c r="CK36" s="19"/>
      <c r="CL36" s="19"/>
      <c r="CM36" s="19"/>
      <c r="CN36" s="19"/>
      <c r="CO36" s="19"/>
      <c r="CP36" s="122"/>
      <c r="CQ36" s="122"/>
      <c r="CR36" s="126"/>
      <c r="CS36" s="19"/>
      <c r="CT36" s="19"/>
      <c r="CU36" s="19"/>
      <c r="CV36" s="19"/>
      <c r="CW36" s="19"/>
      <c r="CX36" s="19"/>
      <c r="CY36" s="19"/>
      <c r="CZ36" s="19"/>
      <c r="DA36" s="19"/>
    </row>
    <row r="37" spans="1:105" x14ac:dyDescent="0.25">
      <c r="A37">
        <f t="shared" si="0"/>
        <v>1932</v>
      </c>
      <c r="C37" s="122"/>
      <c r="D37" s="122"/>
      <c r="E37" s="126"/>
      <c r="F37" s="47"/>
      <c r="G37" s="47"/>
      <c r="H37" s="47"/>
      <c r="I37" s="47"/>
      <c r="J37" s="47"/>
      <c r="K37" s="47"/>
      <c r="L37" s="47"/>
      <c r="M37" s="47"/>
      <c r="N37" s="47"/>
      <c r="O37" s="47"/>
      <c r="P37" s="122">
        <v>18.7</v>
      </c>
      <c r="Q37" s="122">
        <v>5.5</v>
      </c>
      <c r="R37" s="126"/>
      <c r="S37" s="19"/>
      <c r="T37" s="19"/>
      <c r="U37" s="19"/>
      <c r="V37" s="19"/>
      <c r="W37" s="19"/>
      <c r="X37" s="19"/>
      <c r="Y37" s="19"/>
      <c r="Z37" s="19"/>
      <c r="AA37" s="19"/>
      <c r="AB37" s="19"/>
      <c r="AC37" s="122"/>
      <c r="AD37" s="122"/>
      <c r="AE37" s="126"/>
      <c r="AF37" s="19"/>
      <c r="AG37" s="19"/>
      <c r="AH37" s="19"/>
      <c r="AI37" s="19"/>
      <c r="AJ37" s="19"/>
      <c r="AK37" s="19"/>
      <c r="AL37" s="19"/>
      <c r="AM37" s="19"/>
      <c r="AN37" s="19"/>
      <c r="AO37" s="19"/>
      <c r="AP37" s="122"/>
      <c r="AQ37" s="122"/>
      <c r="AR37" s="126"/>
      <c r="AS37" s="19"/>
      <c r="AT37" s="19"/>
      <c r="AU37" s="19"/>
      <c r="AV37" s="19"/>
      <c r="AW37" s="19"/>
      <c r="AX37" s="19"/>
      <c r="AY37" s="19"/>
      <c r="AZ37" s="19"/>
      <c r="BA37" s="19"/>
      <c r="BB37" s="5"/>
      <c r="BC37" s="122"/>
      <c r="BD37" s="122"/>
      <c r="BE37" s="126"/>
      <c r="BF37" s="47"/>
      <c r="BG37" s="47"/>
      <c r="BH37" s="47"/>
      <c r="BI37" s="47"/>
      <c r="BJ37" s="47"/>
      <c r="BK37" s="47"/>
      <c r="BL37" s="47"/>
      <c r="BM37" s="47"/>
      <c r="BN37" s="47"/>
      <c r="BO37" s="47"/>
      <c r="BP37" s="122">
        <v>23.1</v>
      </c>
      <c r="BQ37" s="122">
        <v>7.4</v>
      </c>
      <c r="BR37" s="126"/>
      <c r="BS37" s="19"/>
      <c r="BT37" s="19"/>
      <c r="BU37" s="19"/>
      <c r="BV37" s="19"/>
      <c r="BW37" s="19"/>
      <c r="BX37" s="19"/>
      <c r="BY37" s="19"/>
      <c r="BZ37" s="19"/>
      <c r="CA37" s="19"/>
      <c r="CB37" s="19"/>
      <c r="CC37" s="122"/>
      <c r="CD37" s="122"/>
      <c r="CE37" s="126"/>
      <c r="CF37" s="19"/>
      <c r="CG37" s="19"/>
      <c r="CH37" s="19"/>
      <c r="CI37" s="19"/>
      <c r="CJ37" s="19"/>
      <c r="CK37" s="19"/>
      <c r="CL37" s="19"/>
      <c r="CM37" s="19"/>
      <c r="CN37" s="19"/>
      <c r="CO37" s="19"/>
      <c r="CP37" s="122"/>
      <c r="CQ37" s="122"/>
      <c r="CR37" s="126"/>
      <c r="CS37" s="19"/>
      <c r="CT37" s="19"/>
      <c r="CU37" s="19"/>
      <c r="CV37" s="19"/>
      <c r="CW37" s="19"/>
      <c r="CX37" s="19"/>
      <c r="CY37" s="19"/>
      <c r="CZ37" s="19"/>
      <c r="DA37" s="19"/>
    </row>
    <row r="38" spans="1:105" x14ac:dyDescent="0.25">
      <c r="A38">
        <f t="shared" si="0"/>
        <v>1933</v>
      </c>
      <c r="C38" s="122"/>
      <c r="D38" s="122"/>
      <c r="E38" s="126"/>
      <c r="F38" s="47"/>
      <c r="G38" s="47"/>
      <c r="H38" s="47"/>
      <c r="I38" s="47"/>
      <c r="J38" s="47"/>
      <c r="K38" s="47"/>
      <c r="L38" s="47"/>
      <c r="M38" s="47"/>
      <c r="N38" s="47"/>
      <c r="O38" s="47"/>
      <c r="P38" s="122">
        <v>17.2</v>
      </c>
      <c r="Q38" s="122">
        <v>4.9000000000000004</v>
      </c>
      <c r="R38" s="126"/>
      <c r="S38" s="19"/>
      <c r="T38" s="19"/>
      <c r="U38" s="19"/>
      <c r="V38" s="19"/>
      <c r="W38" s="19"/>
      <c r="X38" s="19"/>
      <c r="Y38" s="19"/>
      <c r="Z38" s="19"/>
      <c r="AA38" s="19"/>
      <c r="AB38" s="19"/>
      <c r="AC38" s="122"/>
      <c r="AD38" s="122"/>
      <c r="AE38" s="126"/>
      <c r="AF38" s="19"/>
      <c r="AG38" s="19"/>
      <c r="AH38" s="19"/>
      <c r="AI38" s="19"/>
      <c r="AJ38" s="19"/>
      <c r="AK38" s="19"/>
      <c r="AL38" s="19"/>
      <c r="AM38" s="19"/>
      <c r="AN38" s="19"/>
      <c r="AO38" s="19"/>
      <c r="AP38" s="122"/>
      <c r="AQ38" s="122"/>
      <c r="AR38" s="126"/>
      <c r="AS38" s="19"/>
      <c r="AT38" s="19"/>
      <c r="AU38" s="19"/>
      <c r="AV38" s="19"/>
      <c r="AW38" s="19"/>
      <c r="AX38" s="19"/>
      <c r="AY38" s="19"/>
      <c r="AZ38" s="19"/>
      <c r="BA38" s="19"/>
      <c r="BB38" s="5"/>
      <c r="BC38" s="122"/>
      <c r="BD38" s="122"/>
      <c r="BE38" s="126"/>
      <c r="BF38" s="47"/>
      <c r="BG38" s="47"/>
      <c r="BH38" s="47"/>
      <c r="BI38" s="47"/>
      <c r="BJ38" s="47"/>
      <c r="BK38" s="47"/>
      <c r="BL38" s="47"/>
      <c r="BM38" s="47"/>
      <c r="BN38" s="47"/>
      <c r="BO38" s="47"/>
      <c r="BP38" s="122">
        <v>21.3</v>
      </c>
      <c r="BQ38" s="122">
        <v>6.6</v>
      </c>
      <c r="BR38" s="126"/>
      <c r="BS38" s="19"/>
      <c r="BT38" s="19"/>
      <c r="BU38" s="19"/>
      <c r="BV38" s="19"/>
      <c r="BW38" s="19"/>
      <c r="BX38" s="19"/>
      <c r="BY38" s="19"/>
      <c r="BZ38" s="19"/>
      <c r="CA38" s="19"/>
      <c r="CB38" s="19"/>
      <c r="CC38" s="122"/>
      <c r="CD38" s="122"/>
      <c r="CE38" s="126"/>
      <c r="CF38" s="19"/>
      <c r="CG38" s="19"/>
      <c r="CH38" s="19"/>
      <c r="CI38" s="19"/>
      <c r="CJ38" s="19"/>
      <c r="CK38" s="19"/>
      <c r="CL38" s="19"/>
      <c r="CM38" s="19"/>
      <c r="CN38" s="19"/>
      <c r="CO38" s="19"/>
      <c r="CP38" s="122"/>
      <c r="CQ38" s="122"/>
      <c r="CR38" s="126"/>
      <c r="CS38" s="19"/>
      <c r="CT38" s="19"/>
      <c r="CU38" s="19"/>
      <c r="CV38" s="19"/>
      <c r="CW38" s="19"/>
      <c r="CX38" s="19"/>
      <c r="CY38" s="19"/>
      <c r="CZ38" s="19"/>
      <c r="DA38" s="19"/>
    </row>
    <row r="39" spans="1:105" x14ac:dyDescent="0.25">
      <c r="A39">
        <f t="shared" si="0"/>
        <v>1934</v>
      </c>
      <c r="C39" s="122"/>
      <c r="D39" s="122"/>
      <c r="E39" s="126"/>
      <c r="F39" s="47"/>
      <c r="G39" s="47"/>
      <c r="H39" s="47"/>
      <c r="I39" s="47"/>
      <c r="J39" s="47"/>
      <c r="K39" s="47"/>
      <c r="L39" s="47"/>
      <c r="M39" s="47"/>
      <c r="N39" s="47"/>
      <c r="O39" s="47"/>
      <c r="P39" s="122">
        <v>16.100000000000001</v>
      </c>
      <c r="Q39" s="122">
        <v>4.7</v>
      </c>
      <c r="R39" s="126"/>
      <c r="S39" s="19"/>
      <c r="T39" s="19"/>
      <c r="U39" s="19"/>
      <c r="V39" s="19"/>
      <c r="W39" s="19"/>
      <c r="X39" s="19"/>
      <c r="Y39" s="19"/>
      <c r="Z39" s="19"/>
      <c r="AA39" s="19"/>
      <c r="AB39" s="19"/>
      <c r="AC39" s="122"/>
      <c r="AD39" s="122"/>
      <c r="AE39" s="126"/>
      <c r="AF39" s="19"/>
      <c r="AG39" s="19"/>
      <c r="AH39" s="19"/>
      <c r="AI39" s="19"/>
      <c r="AJ39" s="19"/>
      <c r="AK39" s="19"/>
      <c r="AL39" s="19"/>
      <c r="AM39" s="19"/>
      <c r="AN39" s="19"/>
      <c r="AO39" s="19"/>
      <c r="AP39" s="122"/>
      <c r="AQ39" s="122"/>
      <c r="AR39" s="126"/>
      <c r="AS39" s="19"/>
      <c r="AT39" s="19"/>
      <c r="AU39" s="19"/>
      <c r="AV39" s="19"/>
      <c r="AW39" s="19"/>
      <c r="AX39" s="19"/>
      <c r="AY39" s="19"/>
      <c r="AZ39" s="19"/>
      <c r="BA39" s="19"/>
      <c r="BB39" s="5"/>
      <c r="BC39" s="122"/>
      <c r="BD39" s="122"/>
      <c r="BE39" s="126"/>
      <c r="BF39" s="47"/>
      <c r="BG39" s="47"/>
      <c r="BH39" s="47"/>
      <c r="BI39" s="47"/>
      <c r="BJ39" s="47"/>
      <c r="BK39" s="47"/>
      <c r="BL39" s="47"/>
      <c r="BM39" s="47"/>
      <c r="BN39" s="47"/>
      <c r="BO39" s="47"/>
      <c r="BP39" s="122">
        <v>19.5</v>
      </c>
      <c r="BQ39" s="122">
        <v>6.5</v>
      </c>
      <c r="BR39" s="126"/>
      <c r="BS39" s="19"/>
      <c r="BT39" s="19"/>
      <c r="BU39" s="19"/>
      <c r="BV39" s="19"/>
      <c r="BW39" s="19"/>
      <c r="BX39" s="19"/>
      <c r="BY39" s="19"/>
      <c r="BZ39" s="19"/>
      <c r="CA39" s="19"/>
      <c r="CB39" s="19"/>
      <c r="CC39" s="122"/>
      <c r="CD39" s="122"/>
      <c r="CE39" s="126"/>
      <c r="CF39" s="19"/>
      <c r="CG39" s="19"/>
      <c r="CH39" s="19"/>
      <c r="CI39" s="19"/>
      <c r="CJ39" s="19"/>
      <c r="CK39" s="19"/>
      <c r="CL39" s="19"/>
      <c r="CM39" s="19"/>
      <c r="CN39" s="19"/>
      <c r="CO39" s="19"/>
      <c r="CP39" s="122"/>
      <c r="CQ39" s="122"/>
      <c r="CR39" s="126"/>
      <c r="CS39" s="19"/>
      <c r="CT39" s="19"/>
      <c r="CU39" s="19"/>
      <c r="CV39" s="19"/>
      <c r="CW39" s="19"/>
      <c r="CX39" s="19"/>
      <c r="CY39" s="19"/>
      <c r="CZ39" s="19"/>
      <c r="DA39" s="19"/>
    </row>
    <row r="40" spans="1:105" x14ac:dyDescent="0.25">
      <c r="A40">
        <f t="shared" si="0"/>
        <v>1935</v>
      </c>
      <c r="C40" s="122"/>
      <c r="D40" s="122"/>
      <c r="E40" s="126"/>
      <c r="F40" s="47"/>
      <c r="G40" s="47"/>
      <c r="H40" s="47"/>
      <c r="I40" s="47"/>
      <c r="J40" s="47"/>
      <c r="K40" s="47"/>
      <c r="L40" s="47"/>
      <c r="M40" s="47"/>
      <c r="N40" s="47"/>
      <c r="O40" s="47"/>
      <c r="P40" s="122">
        <v>15.4</v>
      </c>
      <c r="Q40" s="122">
        <v>5.0999999999999996</v>
      </c>
      <c r="R40" s="126"/>
      <c r="S40" s="19"/>
      <c r="T40" s="19"/>
      <c r="U40" s="19"/>
      <c r="V40" s="19"/>
      <c r="W40" s="19"/>
      <c r="X40" s="19"/>
      <c r="Y40" s="19"/>
      <c r="Z40" s="19"/>
      <c r="AA40" s="19"/>
      <c r="AB40" s="19"/>
      <c r="AC40" s="122"/>
      <c r="AD40" s="122"/>
      <c r="AE40" s="126"/>
      <c r="AF40" s="19"/>
      <c r="AG40" s="19"/>
      <c r="AH40" s="19"/>
      <c r="AI40" s="19"/>
      <c r="AJ40" s="19"/>
      <c r="AK40" s="19"/>
      <c r="AL40" s="19"/>
      <c r="AM40" s="19"/>
      <c r="AN40" s="19"/>
      <c r="AO40" s="19"/>
      <c r="AP40" s="122"/>
      <c r="AQ40" s="122"/>
      <c r="AR40" s="126"/>
      <c r="AS40" s="19"/>
      <c r="AT40" s="19"/>
      <c r="AU40" s="19"/>
      <c r="AV40" s="19"/>
      <c r="AW40" s="19"/>
      <c r="AX40" s="19"/>
      <c r="AY40" s="19"/>
      <c r="AZ40" s="19"/>
      <c r="BA40" s="19"/>
      <c r="BB40" s="5"/>
      <c r="BC40" s="122"/>
      <c r="BD40" s="122"/>
      <c r="BE40" s="126"/>
      <c r="BF40" s="47"/>
      <c r="BG40" s="47"/>
      <c r="BH40" s="47"/>
      <c r="BI40" s="47"/>
      <c r="BJ40" s="47"/>
      <c r="BK40" s="47"/>
      <c r="BL40" s="47"/>
      <c r="BM40" s="47"/>
      <c r="BN40" s="47"/>
      <c r="BO40" s="47"/>
      <c r="BP40" s="122">
        <v>18.5</v>
      </c>
      <c r="BQ40" s="122">
        <v>6</v>
      </c>
      <c r="BR40" s="126"/>
      <c r="BS40" s="19"/>
      <c r="BT40" s="19"/>
      <c r="BU40" s="19"/>
      <c r="BV40" s="19"/>
      <c r="BW40" s="19"/>
      <c r="BX40" s="19"/>
      <c r="BY40" s="19"/>
      <c r="BZ40" s="19"/>
      <c r="CA40" s="19"/>
      <c r="CB40" s="19"/>
      <c r="CC40" s="122"/>
      <c r="CD40" s="122"/>
      <c r="CE40" s="126"/>
      <c r="CF40" s="19"/>
      <c r="CG40" s="19"/>
      <c r="CH40" s="19"/>
      <c r="CI40" s="19"/>
      <c r="CJ40" s="19"/>
      <c r="CK40" s="19"/>
      <c r="CL40" s="19"/>
      <c r="CM40" s="19"/>
      <c r="CN40" s="19"/>
      <c r="CO40" s="19"/>
      <c r="CP40" s="122"/>
      <c r="CQ40" s="122"/>
      <c r="CR40" s="126"/>
      <c r="CS40" s="19"/>
      <c r="CT40" s="19"/>
      <c r="CU40" s="19"/>
      <c r="CV40" s="19"/>
      <c r="CW40" s="19"/>
      <c r="CX40" s="19"/>
      <c r="CY40" s="19"/>
      <c r="CZ40" s="19"/>
      <c r="DA40" s="19"/>
    </row>
    <row r="41" spans="1:105" x14ac:dyDescent="0.25">
      <c r="A41">
        <f t="shared" si="0"/>
        <v>1936</v>
      </c>
      <c r="C41" s="122"/>
      <c r="D41" s="122"/>
      <c r="E41" s="126"/>
      <c r="F41" s="47"/>
      <c r="G41" s="47"/>
      <c r="H41" s="47"/>
      <c r="I41" s="47"/>
      <c r="J41" s="47"/>
      <c r="K41" s="47"/>
      <c r="L41" s="47"/>
      <c r="M41" s="47"/>
      <c r="N41" s="47"/>
      <c r="O41" s="47"/>
      <c r="P41" s="122">
        <v>15.4</v>
      </c>
      <c r="Q41" s="122">
        <v>4.7</v>
      </c>
      <c r="R41" s="126"/>
      <c r="S41" s="19"/>
      <c r="T41" s="19"/>
      <c r="U41" s="19"/>
      <c r="V41" s="19"/>
      <c r="W41" s="19"/>
      <c r="X41" s="19"/>
      <c r="Y41" s="19"/>
      <c r="Z41" s="19"/>
      <c r="AA41" s="19"/>
      <c r="AB41" s="19"/>
      <c r="AC41" s="122"/>
      <c r="AD41" s="122"/>
      <c r="AE41" s="126"/>
      <c r="AF41" s="19"/>
      <c r="AG41" s="19"/>
      <c r="AH41" s="19"/>
      <c r="AI41" s="19"/>
      <c r="AJ41" s="19"/>
      <c r="AK41" s="19"/>
      <c r="AL41" s="19"/>
      <c r="AM41" s="19"/>
      <c r="AN41" s="19"/>
      <c r="AO41" s="19"/>
      <c r="AP41" s="122"/>
      <c r="AQ41" s="122"/>
      <c r="AR41" s="126"/>
      <c r="AS41" s="19"/>
      <c r="AT41" s="19"/>
      <c r="AU41" s="19"/>
      <c r="AV41" s="19"/>
      <c r="AW41" s="19"/>
      <c r="AX41" s="19"/>
      <c r="AY41" s="19"/>
      <c r="AZ41" s="19"/>
      <c r="BA41" s="19"/>
      <c r="BB41" s="5"/>
      <c r="BC41" s="122"/>
      <c r="BD41" s="122"/>
      <c r="BE41" s="126"/>
      <c r="BF41" s="47"/>
      <c r="BG41" s="47"/>
      <c r="BH41" s="47"/>
      <c r="BI41" s="47"/>
      <c r="BJ41" s="47"/>
      <c r="BK41" s="47"/>
      <c r="BL41" s="47"/>
      <c r="BM41" s="47"/>
      <c r="BN41" s="47"/>
      <c r="BO41" s="47"/>
      <c r="BP41" s="122">
        <v>18.3</v>
      </c>
      <c r="BQ41" s="122">
        <v>5.6</v>
      </c>
      <c r="BR41" s="126"/>
      <c r="BS41" s="19"/>
      <c r="BT41" s="19"/>
      <c r="BU41" s="19"/>
      <c r="BV41" s="19"/>
      <c r="BW41" s="19"/>
      <c r="BX41" s="19"/>
      <c r="BY41" s="19"/>
      <c r="BZ41" s="19"/>
      <c r="CA41" s="19"/>
      <c r="CB41" s="19"/>
      <c r="CC41" s="122"/>
      <c r="CD41" s="122"/>
      <c r="CE41" s="126"/>
      <c r="CF41" s="19"/>
      <c r="CG41" s="19"/>
      <c r="CH41" s="19"/>
      <c r="CI41" s="19"/>
      <c r="CJ41" s="19"/>
      <c r="CK41" s="19"/>
      <c r="CL41" s="19"/>
      <c r="CM41" s="19"/>
      <c r="CN41" s="19"/>
      <c r="CO41" s="19"/>
      <c r="CP41" s="122"/>
      <c r="CQ41" s="122"/>
      <c r="CR41" s="126"/>
      <c r="CS41" s="19"/>
      <c r="CT41" s="19"/>
      <c r="CU41" s="19"/>
      <c r="CV41" s="19"/>
      <c r="CW41" s="19"/>
      <c r="CX41" s="19"/>
      <c r="CY41" s="19"/>
      <c r="CZ41" s="19"/>
      <c r="DA41" s="19"/>
    </row>
    <row r="42" spans="1:105" x14ac:dyDescent="0.25">
      <c r="A42">
        <f t="shared" si="0"/>
        <v>1937</v>
      </c>
      <c r="C42" s="122"/>
      <c r="D42" s="122"/>
      <c r="E42" s="126"/>
      <c r="F42" s="47"/>
      <c r="G42" s="47"/>
      <c r="H42" s="47"/>
      <c r="I42" s="47"/>
      <c r="J42" s="47"/>
      <c r="K42" s="47"/>
      <c r="L42" s="47"/>
      <c r="M42" s="47"/>
      <c r="N42" s="47"/>
      <c r="O42" s="47"/>
      <c r="P42" s="122">
        <v>16.100000000000001</v>
      </c>
      <c r="Q42" s="122">
        <v>4.9000000000000004</v>
      </c>
      <c r="R42" s="126"/>
      <c r="S42" s="19"/>
      <c r="T42" s="19"/>
      <c r="U42" s="19"/>
      <c r="V42" s="19"/>
      <c r="W42" s="19"/>
      <c r="X42" s="19"/>
      <c r="Y42" s="19"/>
      <c r="Z42" s="19"/>
      <c r="AA42" s="19"/>
      <c r="AB42" s="19"/>
      <c r="AC42" s="122"/>
      <c r="AD42" s="122"/>
      <c r="AE42" s="126"/>
      <c r="AF42" s="19"/>
      <c r="AG42" s="19"/>
      <c r="AH42" s="19"/>
      <c r="AI42" s="19"/>
      <c r="AJ42" s="19"/>
      <c r="AK42" s="19"/>
      <c r="AL42" s="19"/>
      <c r="AM42" s="19"/>
      <c r="AN42" s="19"/>
      <c r="AO42" s="19"/>
      <c r="AP42" s="122"/>
      <c r="AQ42" s="122"/>
      <c r="AR42" s="126"/>
      <c r="AS42" s="19"/>
      <c r="AT42" s="19"/>
      <c r="AU42" s="19"/>
      <c r="AV42" s="19"/>
      <c r="AW42" s="19"/>
      <c r="AX42" s="19"/>
      <c r="AY42" s="19"/>
      <c r="AZ42" s="19"/>
      <c r="BA42" s="19"/>
      <c r="BB42" s="5"/>
      <c r="BC42" s="122"/>
      <c r="BD42" s="122"/>
      <c r="BE42" s="126"/>
      <c r="BF42" s="47"/>
      <c r="BG42" s="47"/>
      <c r="BH42" s="47"/>
      <c r="BI42" s="47"/>
      <c r="BJ42" s="47"/>
      <c r="BK42" s="47"/>
      <c r="BL42" s="47"/>
      <c r="BM42" s="47"/>
      <c r="BN42" s="47"/>
      <c r="BO42" s="47"/>
      <c r="BP42" s="122">
        <v>19</v>
      </c>
      <c r="BQ42" s="122">
        <v>5.8</v>
      </c>
      <c r="BR42" s="126"/>
      <c r="BS42" s="19"/>
      <c r="BT42" s="19"/>
      <c r="BU42" s="19"/>
      <c r="BV42" s="19"/>
      <c r="BW42" s="19"/>
      <c r="BX42" s="19"/>
      <c r="BY42" s="19"/>
      <c r="BZ42" s="19"/>
      <c r="CA42" s="19"/>
      <c r="CB42" s="19"/>
      <c r="CC42" s="122"/>
      <c r="CD42" s="122"/>
      <c r="CE42" s="126"/>
      <c r="CF42" s="19"/>
      <c r="CG42" s="19"/>
      <c r="CH42" s="19"/>
      <c r="CI42" s="19"/>
      <c r="CJ42" s="19"/>
      <c r="CK42" s="19"/>
      <c r="CL42" s="19"/>
      <c r="CM42" s="19"/>
      <c r="CN42" s="19"/>
      <c r="CO42" s="19"/>
      <c r="CP42" s="122"/>
      <c r="CQ42" s="122"/>
      <c r="CR42" s="126"/>
      <c r="CS42" s="19"/>
      <c r="CT42" s="19"/>
      <c r="CU42" s="19"/>
      <c r="CV42" s="19"/>
      <c r="CW42" s="19"/>
      <c r="CX42" s="19"/>
      <c r="CY42" s="19"/>
      <c r="CZ42" s="19"/>
      <c r="DA42" s="19"/>
    </row>
    <row r="43" spans="1:105" x14ac:dyDescent="0.25">
      <c r="A43" s="3">
        <f t="shared" si="0"/>
        <v>1938</v>
      </c>
      <c r="B43" s="10"/>
      <c r="C43" s="127"/>
      <c r="D43" s="127"/>
      <c r="E43" s="128"/>
      <c r="F43" s="47"/>
      <c r="G43" s="47"/>
      <c r="H43" s="47"/>
      <c r="I43" s="47"/>
      <c r="J43" s="47"/>
      <c r="K43" s="47"/>
      <c r="L43" s="47"/>
      <c r="M43" s="47"/>
      <c r="N43" s="47"/>
      <c r="O43" s="47"/>
      <c r="P43" s="127">
        <v>16.399999999999999</v>
      </c>
      <c r="Q43" s="127">
        <v>4.9000000000000004</v>
      </c>
      <c r="R43" s="128"/>
      <c r="S43" s="19"/>
      <c r="T43" s="19"/>
      <c r="U43" s="19"/>
      <c r="V43" s="19"/>
      <c r="W43" s="19"/>
      <c r="X43" s="19"/>
      <c r="Y43" s="19"/>
      <c r="Z43" s="19"/>
      <c r="AA43" s="19"/>
      <c r="AB43" s="19"/>
      <c r="AC43" s="127"/>
      <c r="AD43" s="127"/>
      <c r="AE43" s="128"/>
      <c r="AF43" s="19"/>
      <c r="AG43" s="19"/>
      <c r="AH43" s="19"/>
      <c r="AI43" s="19"/>
      <c r="AJ43" s="19"/>
      <c r="AK43" s="19"/>
      <c r="AL43" s="19"/>
      <c r="AM43" s="19"/>
      <c r="AN43" s="19"/>
      <c r="AO43" s="19"/>
      <c r="AP43" s="127"/>
      <c r="AQ43" s="127"/>
      <c r="AR43" s="128"/>
      <c r="AS43" s="19"/>
      <c r="AT43" s="19"/>
      <c r="AU43" s="19"/>
      <c r="AV43" s="19"/>
      <c r="AW43" s="19"/>
      <c r="AX43" s="19"/>
      <c r="AY43" s="19"/>
      <c r="AZ43" s="19"/>
      <c r="BA43" s="19"/>
      <c r="BB43" s="19"/>
      <c r="BC43" s="127"/>
      <c r="BD43" s="127"/>
      <c r="BE43" s="128"/>
      <c r="BF43" s="47"/>
      <c r="BG43" s="47"/>
      <c r="BH43" s="47"/>
      <c r="BI43" s="47"/>
      <c r="BJ43" s="47"/>
      <c r="BK43" s="47"/>
      <c r="BL43" s="47"/>
      <c r="BM43" s="47"/>
      <c r="BN43" s="47"/>
      <c r="BO43" s="47"/>
      <c r="BP43" s="127">
        <v>19.2</v>
      </c>
      <c r="BQ43" s="127">
        <v>6</v>
      </c>
      <c r="BR43" s="128"/>
      <c r="BS43" s="19"/>
      <c r="BT43" s="19"/>
      <c r="BU43" s="19"/>
      <c r="BV43" s="19"/>
      <c r="BW43" s="19"/>
      <c r="BX43" s="19"/>
      <c r="BY43" s="19"/>
      <c r="BZ43" s="19"/>
      <c r="CA43" s="19"/>
      <c r="CB43" s="19"/>
      <c r="CC43" s="127"/>
      <c r="CD43" s="127"/>
      <c r="CE43" s="128"/>
      <c r="CF43" s="19"/>
      <c r="CG43" s="19"/>
      <c r="CH43" s="19"/>
      <c r="CI43" s="19"/>
      <c r="CJ43" s="19"/>
      <c r="CK43" s="19"/>
      <c r="CL43" s="19"/>
      <c r="CM43" s="19"/>
      <c r="CN43" s="19"/>
      <c r="CO43" s="19"/>
      <c r="CP43" s="127"/>
      <c r="CQ43" s="127"/>
      <c r="CR43" s="128"/>
      <c r="CS43" s="19"/>
      <c r="CT43" s="19"/>
      <c r="CU43" s="19"/>
      <c r="CV43" s="19"/>
      <c r="CW43" s="19"/>
      <c r="CX43" s="19"/>
      <c r="CY43" s="19"/>
      <c r="CZ43" s="19"/>
      <c r="DA43" s="19"/>
    </row>
    <row r="44" spans="1:105" x14ac:dyDescent="0.25">
      <c r="A44">
        <f t="shared" si="0"/>
        <v>1939</v>
      </c>
      <c r="C44" s="122"/>
      <c r="D44" s="122"/>
      <c r="E44" s="126"/>
      <c r="F44" s="47"/>
      <c r="G44" s="47"/>
      <c r="H44" s="47"/>
      <c r="I44" s="47"/>
      <c r="J44" s="47"/>
      <c r="K44" s="47"/>
      <c r="L44" s="47"/>
      <c r="M44" s="47"/>
      <c r="N44" s="47"/>
      <c r="O44" s="47"/>
      <c r="P44" s="122">
        <v>15.3</v>
      </c>
      <c r="Q44" s="122">
        <v>4.2</v>
      </c>
      <c r="R44" s="126"/>
      <c r="S44" s="19"/>
      <c r="T44" s="19"/>
      <c r="U44" s="19"/>
      <c r="V44" s="19"/>
      <c r="W44" s="19"/>
      <c r="X44" s="19"/>
      <c r="Y44" s="19"/>
      <c r="Z44" s="19"/>
      <c r="AA44" s="19"/>
      <c r="AB44" s="19"/>
      <c r="AC44" s="122"/>
      <c r="AD44" s="122"/>
      <c r="AE44" s="126"/>
      <c r="AF44" s="19"/>
      <c r="AG44" s="19"/>
      <c r="AH44" s="19"/>
      <c r="AI44" s="19"/>
      <c r="AJ44" s="19"/>
      <c r="AK44" s="19"/>
      <c r="AL44" s="19"/>
      <c r="AM44" s="19"/>
      <c r="AN44" s="19"/>
      <c r="AO44" s="19"/>
      <c r="AP44" s="122"/>
      <c r="AQ44" s="122"/>
      <c r="AR44" s="126"/>
      <c r="AS44" s="19"/>
      <c r="AT44" s="19"/>
      <c r="AU44" s="19"/>
      <c r="AV44" s="19"/>
      <c r="AW44" s="19"/>
      <c r="AX44" s="19"/>
      <c r="AY44" s="19"/>
      <c r="AZ44" s="19"/>
      <c r="BA44" s="19"/>
      <c r="BB44" s="5"/>
      <c r="BC44" s="122"/>
      <c r="BD44" s="122"/>
      <c r="BE44" s="126"/>
      <c r="BF44" s="47"/>
      <c r="BG44" s="47"/>
      <c r="BH44" s="47"/>
      <c r="BI44" s="47"/>
      <c r="BJ44" s="47"/>
      <c r="BK44" s="47"/>
      <c r="BL44" s="47"/>
      <c r="BM44" s="47"/>
      <c r="BN44" s="47"/>
      <c r="BO44" s="47"/>
      <c r="BP44" s="122">
        <v>17.8</v>
      </c>
      <c r="BQ44" s="122">
        <v>5.0999999999999996</v>
      </c>
      <c r="BR44" s="126"/>
      <c r="BS44" s="19"/>
      <c r="BT44" s="19"/>
      <c r="BU44" s="19"/>
      <c r="BV44" s="19"/>
      <c r="BW44" s="19"/>
      <c r="BX44" s="19"/>
      <c r="BY44" s="19"/>
      <c r="BZ44" s="19"/>
      <c r="CA44" s="19"/>
      <c r="CB44" s="19"/>
      <c r="CC44" s="122"/>
      <c r="CD44" s="122"/>
      <c r="CE44" s="126"/>
      <c r="CF44" s="19"/>
      <c r="CG44" s="19"/>
      <c r="CH44" s="19"/>
      <c r="CI44" s="19"/>
      <c r="CJ44" s="19"/>
      <c r="CK44" s="19"/>
      <c r="CL44" s="19"/>
      <c r="CM44" s="19"/>
      <c r="CN44" s="19"/>
      <c r="CO44" s="19"/>
      <c r="CP44" s="122"/>
      <c r="CQ44" s="122"/>
      <c r="CR44" s="126"/>
      <c r="CS44" s="19"/>
      <c r="CT44" s="19"/>
      <c r="CU44" s="19"/>
      <c r="CV44" s="19"/>
      <c r="CW44" s="19"/>
      <c r="CX44" s="19"/>
      <c r="CY44" s="19"/>
      <c r="CZ44" s="19"/>
      <c r="DA44" s="19"/>
    </row>
    <row r="45" spans="1:105" x14ac:dyDescent="0.25">
      <c r="A45">
        <f t="shared" si="0"/>
        <v>1940</v>
      </c>
      <c r="C45" s="122"/>
      <c r="D45" s="122"/>
      <c r="E45" s="126"/>
      <c r="F45" s="47"/>
      <c r="G45" s="47"/>
      <c r="H45" s="47"/>
      <c r="I45" s="47"/>
      <c r="J45" s="47"/>
      <c r="K45" s="47"/>
      <c r="L45" s="47"/>
      <c r="M45" s="47"/>
      <c r="N45" s="47"/>
      <c r="O45" s="47"/>
      <c r="P45" s="122">
        <v>15.5</v>
      </c>
      <c r="Q45" s="122">
        <v>4.5999999999999996</v>
      </c>
      <c r="R45" s="126"/>
      <c r="S45" s="19"/>
      <c r="T45" s="19"/>
      <c r="U45" s="19"/>
      <c r="V45" s="19"/>
      <c r="W45" s="19"/>
      <c r="X45" s="19"/>
      <c r="Y45" s="19"/>
      <c r="Z45" s="19"/>
      <c r="AA45" s="19"/>
      <c r="AB45" s="19"/>
      <c r="AC45" s="122"/>
      <c r="AD45" s="122"/>
      <c r="AE45" s="126"/>
      <c r="AF45" s="19"/>
      <c r="AG45" s="19"/>
      <c r="AH45" s="19"/>
      <c r="AI45" s="19"/>
      <c r="AJ45" s="19"/>
      <c r="AK45" s="19"/>
      <c r="AL45" s="19"/>
      <c r="AM45" s="19"/>
      <c r="AN45" s="19"/>
      <c r="AO45" s="19"/>
      <c r="AP45" s="122"/>
      <c r="AQ45" s="122"/>
      <c r="AR45" s="126"/>
      <c r="AS45" s="19"/>
      <c r="AT45" s="19"/>
      <c r="AU45" s="19"/>
      <c r="AV45" s="19"/>
      <c r="AW45" s="19"/>
      <c r="AX45" s="19"/>
      <c r="AY45" s="19"/>
      <c r="AZ45" s="19"/>
      <c r="BA45" s="19"/>
      <c r="BB45" s="5"/>
      <c r="BC45" s="122"/>
      <c r="BD45" s="122"/>
      <c r="BE45" s="126"/>
      <c r="BF45" s="47"/>
      <c r="BG45" s="47"/>
      <c r="BH45" s="47"/>
      <c r="BI45" s="47"/>
      <c r="BJ45" s="47"/>
      <c r="BK45" s="47"/>
      <c r="BL45" s="47"/>
      <c r="BM45" s="47"/>
      <c r="BN45" s="47"/>
      <c r="BO45" s="47"/>
      <c r="BP45" s="122">
        <v>17.8</v>
      </c>
      <c r="BQ45" s="122">
        <v>5.4</v>
      </c>
      <c r="BR45" s="126"/>
      <c r="BS45" s="19"/>
      <c r="BT45" s="19"/>
      <c r="BU45" s="19"/>
      <c r="BV45" s="19"/>
      <c r="BW45" s="19"/>
      <c r="BX45" s="19"/>
      <c r="BY45" s="19"/>
      <c r="BZ45" s="19"/>
      <c r="CA45" s="19"/>
      <c r="CB45" s="19"/>
      <c r="CC45" s="122"/>
      <c r="CD45" s="122"/>
      <c r="CE45" s="126"/>
      <c r="CF45" s="19"/>
      <c r="CG45" s="19"/>
      <c r="CH45" s="19"/>
      <c r="CI45" s="19"/>
      <c r="CJ45" s="19"/>
      <c r="CK45" s="19"/>
      <c r="CL45" s="19"/>
      <c r="CM45" s="19"/>
      <c r="CN45" s="19"/>
      <c r="CO45" s="19"/>
      <c r="CP45" s="122"/>
      <c r="CQ45" s="122"/>
      <c r="CR45" s="126"/>
      <c r="CS45" s="19"/>
      <c r="CT45" s="19"/>
      <c r="CU45" s="19"/>
      <c r="CV45" s="19"/>
      <c r="CW45" s="19"/>
      <c r="CX45" s="19"/>
      <c r="CY45" s="19"/>
      <c r="CZ45" s="19"/>
      <c r="DA45" s="19"/>
    </row>
    <row r="46" spans="1:105" x14ac:dyDescent="0.25">
      <c r="A46">
        <f t="shared" si="0"/>
        <v>1941</v>
      </c>
      <c r="C46" s="122"/>
      <c r="D46" s="122"/>
      <c r="E46" s="126"/>
      <c r="F46" s="47"/>
      <c r="G46" s="47"/>
      <c r="H46" s="47"/>
      <c r="I46" s="47"/>
      <c r="J46" s="47"/>
      <c r="K46" s="47"/>
      <c r="L46" s="47"/>
      <c r="M46" s="47"/>
      <c r="N46" s="47"/>
      <c r="O46" s="47"/>
      <c r="P46" s="122">
        <v>13.8</v>
      </c>
      <c r="Q46" s="122">
        <v>4.0999999999999996</v>
      </c>
      <c r="R46" s="126"/>
      <c r="S46" s="19"/>
      <c r="T46" s="19"/>
      <c r="U46" s="19"/>
      <c r="V46" s="19"/>
      <c r="W46" s="19"/>
      <c r="X46" s="19"/>
      <c r="Y46" s="19"/>
      <c r="Z46" s="19"/>
      <c r="AA46" s="19"/>
      <c r="AB46" s="19"/>
      <c r="AC46" s="122"/>
      <c r="AD46" s="122"/>
      <c r="AE46" s="126"/>
      <c r="AF46" s="19"/>
      <c r="AG46" s="19"/>
      <c r="AH46" s="19"/>
      <c r="AI46" s="19"/>
      <c r="AJ46" s="19"/>
      <c r="AK46" s="19"/>
      <c r="AL46" s="19"/>
      <c r="AM46" s="19"/>
      <c r="AN46" s="19"/>
      <c r="AO46" s="19"/>
      <c r="AP46" s="122"/>
      <c r="AQ46" s="122"/>
      <c r="AR46" s="126"/>
      <c r="AS46" s="19"/>
      <c r="AT46" s="19"/>
      <c r="AU46" s="19"/>
      <c r="AV46" s="19"/>
      <c r="AW46" s="19"/>
      <c r="AX46" s="19"/>
      <c r="AY46" s="19"/>
      <c r="AZ46" s="19"/>
      <c r="BA46" s="19"/>
      <c r="BB46" s="5"/>
      <c r="BC46" s="122"/>
      <c r="BD46" s="122"/>
      <c r="BE46" s="126"/>
      <c r="BF46" s="47"/>
      <c r="BG46" s="47"/>
      <c r="BH46" s="47"/>
      <c r="BI46" s="47"/>
      <c r="BJ46" s="47"/>
      <c r="BK46" s="47"/>
      <c r="BL46" s="47"/>
      <c r="BM46" s="47"/>
      <c r="BN46" s="47"/>
      <c r="BO46" s="47"/>
      <c r="BP46" s="122">
        <v>15.9</v>
      </c>
      <c r="BQ46" s="122">
        <v>4.9000000000000004</v>
      </c>
      <c r="BR46" s="126"/>
      <c r="BS46" s="19"/>
      <c r="BT46" s="19"/>
      <c r="BU46" s="19"/>
      <c r="BV46" s="19"/>
      <c r="BW46" s="19"/>
      <c r="BX46" s="19"/>
      <c r="BY46" s="19"/>
      <c r="BZ46" s="19"/>
      <c r="CA46" s="19"/>
      <c r="CB46" s="19"/>
      <c r="CC46" s="122"/>
      <c r="CD46" s="122"/>
      <c r="CE46" s="126"/>
      <c r="CF46" s="19"/>
      <c r="CG46" s="19"/>
      <c r="CH46" s="19"/>
      <c r="CI46" s="19"/>
      <c r="CJ46" s="19"/>
      <c r="CK46" s="19"/>
      <c r="CL46" s="19"/>
      <c r="CM46" s="19"/>
      <c r="CN46" s="19"/>
      <c r="CO46" s="19"/>
      <c r="CP46" s="122"/>
      <c r="CQ46" s="122"/>
      <c r="CR46" s="126"/>
      <c r="CS46" s="19"/>
      <c r="CT46" s="19"/>
      <c r="CU46" s="19"/>
      <c r="CV46" s="19"/>
      <c r="CW46" s="19"/>
      <c r="CX46" s="19"/>
      <c r="CY46" s="19"/>
      <c r="CZ46" s="19"/>
      <c r="DA46" s="19"/>
    </row>
    <row r="47" spans="1:105" x14ac:dyDescent="0.25">
      <c r="A47">
        <f t="shared" si="0"/>
        <v>1942</v>
      </c>
      <c r="C47" s="122"/>
      <c r="D47" s="122"/>
      <c r="E47" s="126"/>
      <c r="F47" s="47"/>
      <c r="G47" s="47"/>
      <c r="H47" s="47"/>
      <c r="I47" s="47"/>
      <c r="J47" s="47"/>
      <c r="K47" s="47"/>
      <c r="L47" s="47"/>
      <c r="M47" s="47"/>
      <c r="N47" s="47"/>
      <c r="O47" s="47"/>
      <c r="P47" s="122">
        <v>13</v>
      </c>
      <c r="Q47" s="122">
        <v>3.9</v>
      </c>
      <c r="R47" s="126"/>
      <c r="S47" s="19"/>
      <c r="T47" s="19"/>
      <c r="U47" s="19"/>
      <c r="V47" s="19"/>
      <c r="W47" s="19"/>
      <c r="X47" s="19"/>
      <c r="Y47" s="19"/>
      <c r="Z47" s="19"/>
      <c r="AA47" s="19"/>
      <c r="AB47" s="19"/>
      <c r="AC47" s="122"/>
      <c r="AD47" s="122"/>
      <c r="AE47" s="126"/>
      <c r="AF47" s="19"/>
      <c r="AG47" s="19"/>
      <c r="AH47" s="19"/>
      <c r="AI47" s="19"/>
      <c r="AJ47" s="19"/>
      <c r="AK47" s="19"/>
      <c r="AL47" s="19"/>
      <c r="AM47" s="19"/>
      <c r="AN47" s="19"/>
      <c r="AO47" s="19"/>
      <c r="AP47" s="122"/>
      <c r="AQ47" s="122"/>
      <c r="AR47" s="126"/>
      <c r="AS47" s="19"/>
      <c r="AT47" s="19"/>
      <c r="AU47" s="19"/>
      <c r="AV47" s="19"/>
      <c r="AW47" s="19"/>
      <c r="AX47" s="19"/>
      <c r="AY47" s="19"/>
      <c r="AZ47" s="19"/>
      <c r="BA47" s="19"/>
      <c r="BB47" s="5"/>
      <c r="BC47" s="122"/>
      <c r="BD47" s="122"/>
      <c r="BE47" s="126"/>
      <c r="BF47" s="47"/>
      <c r="BG47" s="47"/>
      <c r="BH47" s="47"/>
      <c r="BI47" s="47"/>
      <c r="BJ47" s="47"/>
      <c r="BK47" s="47"/>
      <c r="BL47" s="47"/>
      <c r="BM47" s="47"/>
      <c r="BN47" s="47"/>
      <c r="BO47" s="47"/>
      <c r="BP47" s="122">
        <v>14.8</v>
      </c>
      <c r="BQ47" s="122">
        <v>4.4000000000000004</v>
      </c>
      <c r="BR47" s="126"/>
      <c r="BS47" s="19"/>
      <c r="BT47" s="19"/>
      <c r="BU47" s="19"/>
      <c r="BV47" s="19"/>
      <c r="BW47" s="19"/>
      <c r="BX47" s="19"/>
      <c r="BY47" s="19"/>
      <c r="BZ47" s="19"/>
      <c r="CA47" s="19"/>
      <c r="CB47" s="19"/>
      <c r="CC47" s="122"/>
      <c r="CD47" s="122"/>
      <c r="CE47" s="126"/>
      <c r="CF47" s="19"/>
      <c r="CG47" s="19"/>
      <c r="CH47" s="19"/>
      <c r="CI47" s="19"/>
      <c r="CJ47" s="19"/>
      <c r="CK47" s="19"/>
      <c r="CL47" s="19"/>
      <c r="CM47" s="19"/>
      <c r="CN47" s="19"/>
      <c r="CO47" s="19"/>
      <c r="CP47" s="122"/>
      <c r="CQ47" s="122"/>
      <c r="CR47" s="126"/>
      <c r="CS47" s="19"/>
      <c r="CT47" s="19"/>
      <c r="CU47" s="19"/>
      <c r="CV47" s="19"/>
      <c r="CW47" s="19"/>
      <c r="CX47" s="19"/>
      <c r="CY47" s="19"/>
      <c r="CZ47" s="19"/>
      <c r="DA47" s="19"/>
    </row>
    <row r="48" spans="1:105" x14ac:dyDescent="0.25">
      <c r="A48">
        <f t="shared" si="0"/>
        <v>1943</v>
      </c>
      <c r="C48" s="122"/>
      <c r="D48" s="122"/>
      <c r="E48" s="126"/>
      <c r="F48" s="47"/>
      <c r="G48" s="47"/>
      <c r="H48" s="47"/>
      <c r="I48" s="47"/>
      <c r="J48" s="47"/>
      <c r="K48" s="47"/>
      <c r="L48" s="47"/>
      <c r="M48" s="47"/>
      <c r="N48" s="47"/>
      <c r="O48" s="47"/>
      <c r="P48" s="122">
        <v>11.1</v>
      </c>
      <c r="Q48" s="122">
        <v>3</v>
      </c>
      <c r="R48" s="126"/>
      <c r="S48" s="19"/>
      <c r="T48" s="19"/>
      <c r="U48" s="19"/>
      <c r="V48" s="19"/>
      <c r="W48" s="19"/>
      <c r="X48" s="19"/>
      <c r="Y48" s="19"/>
      <c r="Z48" s="19"/>
      <c r="AA48" s="19"/>
      <c r="AB48" s="19"/>
      <c r="AC48" s="122"/>
      <c r="AD48" s="122"/>
      <c r="AE48" s="126"/>
      <c r="AF48" s="19"/>
      <c r="AG48" s="19"/>
      <c r="AH48" s="19"/>
      <c r="AI48" s="19"/>
      <c r="AJ48" s="19"/>
      <c r="AK48" s="19"/>
      <c r="AL48" s="19"/>
      <c r="AM48" s="19"/>
      <c r="AN48" s="19"/>
      <c r="AO48" s="19"/>
      <c r="AP48" s="122"/>
      <c r="AQ48" s="122"/>
      <c r="AR48" s="126"/>
      <c r="AS48" s="19"/>
      <c r="AT48" s="19"/>
      <c r="AU48" s="19"/>
      <c r="AV48" s="19"/>
      <c r="AW48" s="19"/>
      <c r="AX48" s="19"/>
      <c r="AY48" s="19"/>
      <c r="AZ48" s="19"/>
      <c r="BA48" s="19"/>
      <c r="BB48" s="5"/>
      <c r="BC48" s="122"/>
      <c r="BD48" s="122"/>
      <c r="BE48" s="126"/>
      <c r="BF48" s="47"/>
      <c r="BG48" s="47"/>
      <c r="BH48" s="47"/>
      <c r="BI48" s="47"/>
      <c r="BJ48" s="47"/>
      <c r="BK48" s="47"/>
      <c r="BL48" s="47"/>
      <c r="BM48" s="47"/>
      <c r="BN48" s="47"/>
      <c r="BO48" s="47"/>
      <c r="BP48" s="122">
        <v>12.7</v>
      </c>
      <c r="BQ48" s="122">
        <v>3.5</v>
      </c>
      <c r="BR48" s="126"/>
      <c r="BS48" s="19"/>
      <c r="BT48" s="19"/>
      <c r="BU48" s="19"/>
      <c r="BV48" s="19"/>
      <c r="BW48" s="19"/>
      <c r="BX48" s="19"/>
      <c r="BY48" s="19"/>
      <c r="BZ48" s="19"/>
      <c r="CA48" s="19"/>
      <c r="CB48" s="19"/>
      <c r="CC48" s="122"/>
      <c r="CD48" s="122"/>
      <c r="CE48" s="126"/>
      <c r="CF48" s="19"/>
      <c r="CG48" s="19"/>
      <c r="CH48" s="19"/>
      <c r="CI48" s="19"/>
      <c r="CJ48" s="19"/>
      <c r="CK48" s="19"/>
      <c r="CL48" s="19"/>
      <c r="CM48" s="19"/>
      <c r="CN48" s="19"/>
      <c r="CO48" s="19"/>
      <c r="CP48" s="122"/>
      <c r="CQ48" s="122"/>
      <c r="CR48" s="126"/>
      <c r="CS48" s="19"/>
      <c r="CT48" s="19"/>
      <c r="CU48" s="19"/>
      <c r="CV48" s="19"/>
      <c r="CW48" s="19"/>
      <c r="CX48" s="19"/>
      <c r="CY48" s="19"/>
      <c r="CZ48" s="19"/>
      <c r="DA48" s="19"/>
    </row>
    <row r="49" spans="1:105" x14ac:dyDescent="0.25">
      <c r="A49">
        <f t="shared" si="0"/>
        <v>1944</v>
      </c>
      <c r="C49" s="122"/>
      <c r="D49" s="122"/>
      <c r="E49" s="126"/>
      <c r="F49" s="47"/>
      <c r="G49" s="47"/>
      <c r="H49" s="47"/>
      <c r="I49" s="47"/>
      <c r="J49" s="47"/>
      <c r="K49" s="47"/>
      <c r="L49" s="47"/>
      <c r="M49" s="47"/>
      <c r="N49" s="47"/>
      <c r="O49" s="47"/>
      <c r="P49" s="122">
        <v>10.8</v>
      </c>
      <c r="Q49" s="122">
        <v>3</v>
      </c>
      <c r="R49" s="126"/>
      <c r="S49" s="19"/>
      <c r="T49" s="19"/>
      <c r="U49" s="19"/>
      <c r="V49" s="19"/>
      <c r="W49" s="19"/>
      <c r="X49" s="19"/>
      <c r="Y49" s="19"/>
      <c r="Z49" s="19"/>
      <c r="AA49" s="19"/>
      <c r="AB49" s="19"/>
      <c r="AC49" s="122"/>
      <c r="AD49" s="122"/>
      <c r="AE49" s="126"/>
      <c r="AF49" s="19"/>
      <c r="AG49" s="19"/>
      <c r="AH49" s="19"/>
      <c r="AI49" s="19"/>
      <c r="AJ49" s="19"/>
      <c r="AK49" s="19"/>
      <c r="AL49" s="19"/>
      <c r="AM49" s="19"/>
      <c r="AN49" s="19"/>
      <c r="AO49" s="19"/>
      <c r="AP49" s="122"/>
      <c r="AQ49" s="122"/>
      <c r="AR49" s="126"/>
      <c r="AS49" s="19"/>
      <c r="AT49" s="19"/>
      <c r="AU49" s="19"/>
      <c r="AV49" s="19"/>
      <c r="AW49" s="19"/>
      <c r="AX49" s="19"/>
      <c r="AY49" s="19"/>
      <c r="AZ49" s="19"/>
      <c r="BA49" s="19"/>
      <c r="BB49" s="5"/>
      <c r="BC49" s="122"/>
      <c r="BD49" s="122"/>
      <c r="BE49" s="126"/>
      <c r="BF49" s="47"/>
      <c r="BG49" s="47"/>
      <c r="BH49" s="47"/>
      <c r="BI49" s="47"/>
      <c r="BJ49" s="47"/>
      <c r="BK49" s="47"/>
      <c r="BL49" s="47"/>
      <c r="BM49" s="47"/>
      <c r="BN49" s="47"/>
      <c r="BO49" s="47"/>
      <c r="BP49" s="122">
        <v>12.2</v>
      </c>
      <c r="BQ49" s="122">
        <v>3.6</v>
      </c>
      <c r="BR49" s="126"/>
      <c r="BS49" s="19"/>
      <c r="BT49" s="19"/>
      <c r="BU49" s="19"/>
      <c r="BV49" s="19"/>
      <c r="BW49" s="19"/>
      <c r="BX49" s="19"/>
      <c r="BY49" s="19"/>
      <c r="BZ49" s="19"/>
      <c r="CA49" s="19"/>
      <c r="CB49" s="19"/>
      <c r="CC49" s="122"/>
      <c r="CD49" s="122"/>
      <c r="CE49" s="126"/>
      <c r="CF49" s="19"/>
      <c r="CG49" s="19"/>
      <c r="CH49" s="19"/>
      <c r="CI49" s="19"/>
      <c r="CJ49" s="19"/>
      <c r="CK49" s="19"/>
      <c r="CL49" s="19"/>
      <c r="CM49" s="19"/>
      <c r="CN49" s="19"/>
      <c r="CO49" s="19"/>
      <c r="CP49" s="122"/>
      <c r="CQ49" s="122"/>
      <c r="CR49" s="126"/>
      <c r="CS49" s="19"/>
      <c r="CT49" s="19"/>
      <c r="CU49" s="19"/>
      <c r="CV49" s="19"/>
      <c r="CW49" s="19"/>
      <c r="CX49" s="19"/>
      <c r="CY49" s="19"/>
      <c r="CZ49" s="19"/>
      <c r="DA49" s="19"/>
    </row>
    <row r="50" spans="1:105" x14ac:dyDescent="0.25">
      <c r="A50">
        <f t="shared" si="0"/>
        <v>1945</v>
      </c>
      <c r="C50" s="122"/>
      <c r="D50" s="122"/>
      <c r="E50" s="126"/>
      <c r="F50" s="47"/>
      <c r="G50" s="47"/>
      <c r="H50" s="47"/>
      <c r="I50" s="47"/>
      <c r="J50" s="47"/>
      <c r="K50" s="47"/>
      <c r="L50" s="47"/>
      <c r="M50" s="47"/>
      <c r="N50" s="47"/>
      <c r="O50" s="47"/>
      <c r="P50" s="122">
        <v>12.1</v>
      </c>
      <c r="Q50" s="122">
        <v>3.5</v>
      </c>
      <c r="R50" s="126"/>
      <c r="S50" s="19"/>
      <c r="T50" s="19"/>
      <c r="U50" s="19"/>
      <c r="V50" s="19"/>
      <c r="W50" s="19"/>
      <c r="X50" s="19"/>
      <c r="Y50" s="19"/>
      <c r="Z50" s="19"/>
      <c r="AA50" s="19"/>
      <c r="AB50" s="19"/>
      <c r="AC50" s="122"/>
      <c r="AD50" s="122"/>
      <c r="AE50" s="126"/>
      <c r="AF50" s="19"/>
      <c r="AG50" s="19"/>
      <c r="AH50" s="19"/>
      <c r="AI50" s="19"/>
      <c r="AJ50" s="19"/>
      <c r="AK50" s="19"/>
      <c r="AL50" s="19"/>
      <c r="AM50" s="19"/>
      <c r="AN50" s="19"/>
      <c r="AO50" s="19"/>
      <c r="AP50" s="122"/>
      <c r="AQ50" s="122"/>
      <c r="AR50" s="126"/>
      <c r="AS50" s="19"/>
      <c r="AT50" s="19"/>
      <c r="AU50" s="19"/>
      <c r="AV50" s="19"/>
      <c r="AW50" s="19"/>
      <c r="AX50" s="19"/>
      <c r="AY50" s="19"/>
      <c r="AZ50" s="19"/>
      <c r="BA50" s="19"/>
      <c r="BB50" s="5"/>
      <c r="BC50" s="122"/>
      <c r="BD50" s="122"/>
      <c r="BE50" s="126"/>
      <c r="BF50" s="47"/>
      <c r="BG50" s="47"/>
      <c r="BH50" s="47"/>
      <c r="BI50" s="47"/>
      <c r="BJ50" s="47"/>
      <c r="BK50" s="47"/>
      <c r="BL50" s="47"/>
      <c r="BM50" s="47"/>
      <c r="BN50" s="47"/>
      <c r="BO50" s="47"/>
      <c r="BP50" s="122">
        <v>13.5</v>
      </c>
      <c r="BQ50" s="122">
        <v>4.2</v>
      </c>
      <c r="BR50" s="126"/>
      <c r="BS50" s="19"/>
      <c r="BT50" s="19"/>
      <c r="BU50" s="19"/>
      <c r="BV50" s="19"/>
      <c r="BW50" s="19"/>
      <c r="BX50" s="19"/>
      <c r="BY50" s="19"/>
      <c r="BZ50" s="19"/>
      <c r="CA50" s="19"/>
      <c r="CB50" s="19"/>
      <c r="CC50" s="122"/>
      <c r="CD50" s="122"/>
      <c r="CE50" s="126"/>
      <c r="CF50" s="19"/>
      <c r="CG50" s="19"/>
      <c r="CH50" s="19"/>
      <c r="CI50" s="19"/>
      <c r="CJ50" s="19"/>
      <c r="CK50" s="19"/>
      <c r="CL50" s="19"/>
      <c r="CM50" s="19"/>
      <c r="CN50" s="19"/>
      <c r="CO50" s="19"/>
      <c r="CP50" s="122"/>
      <c r="CQ50" s="122"/>
      <c r="CR50" s="126"/>
      <c r="CS50" s="19"/>
      <c r="CT50" s="19"/>
      <c r="CU50" s="19"/>
      <c r="CV50" s="19"/>
      <c r="CW50" s="19"/>
      <c r="CX50" s="19"/>
      <c r="CY50" s="19"/>
      <c r="CZ50" s="19"/>
      <c r="DA50" s="19"/>
    </row>
    <row r="51" spans="1:105" x14ac:dyDescent="0.25">
      <c r="A51">
        <f t="shared" si="0"/>
        <v>1946</v>
      </c>
      <c r="C51" s="122"/>
      <c r="D51" s="122"/>
      <c r="E51" s="126"/>
      <c r="F51" s="47"/>
      <c r="G51" s="47"/>
      <c r="H51" s="47"/>
      <c r="I51" s="47"/>
      <c r="J51" s="47"/>
      <c r="K51" s="47"/>
      <c r="L51" s="47"/>
      <c r="M51" s="47"/>
      <c r="N51" s="47"/>
      <c r="O51" s="47"/>
      <c r="P51" s="122">
        <v>12.4</v>
      </c>
      <c r="Q51" s="122">
        <v>3.9</v>
      </c>
      <c r="R51" s="126"/>
      <c r="S51" s="19"/>
      <c r="T51" s="19"/>
      <c r="U51" s="19"/>
      <c r="V51" s="19"/>
      <c r="W51" s="19"/>
      <c r="X51" s="19"/>
      <c r="Y51" s="19"/>
      <c r="Z51" s="19"/>
      <c r="AA51" s="19"/>
      <c r="AB51" s="19"/>
      <c r="AC51" s="122"/>
      <c r="AD51" s="122"/>
      <c r="AE51" s="126"/>
      <c r="AF51" s="19"/>
      <c r="AG51" s="19"/>
      <c r="AH51" s="19"/>
      <c r="AI51" s="19"/>
      <c r="AJ51" s="19"/>
      <c r="AK51" s="19"/>
      <c r="AL51" s="19"/>
      <c r="AM51" s="19"/>
      <c r="AN51" s="19"/>
      <c r="AO51" s="19"/>
      <c r="AP51" s="122"/>
      <c r="AQ51" s="122"/>
      <c r="AR51" s="126"/>
      <c r="AS51" s="19"/>
      <c r="AT51" s="19"/>
      <c r="AU51" s="19"/>
      <c r="AV51" s="19"/>
      <c r="AW51" s="19"/>
      <c r="AX51" s="19"/>
      <c r="AY51" s="19"/>
      <c r="AZ51" s="19"/>
      <c r="BA51" s="19"/>
      <c r="BB51" s="5"/>
      <c r="BC51" s="122"/>
      <c r="BD51" s="122"/>
      <c r="BE51" s="126"/>
      <c r="BF51" s="47"/>
      <c r="BG51" s="47"/>
      <c r="BH51" s="47"/>
      <c r="BI51" s="47"/>
      <c r="BJ51" s="47"/>
      <c r="BK51" s="47"/>
      <c r="BL51" s="47"/>
      <c r="BM51" s="47"/>
      <c r="BN51" s="47"/>
      <c r="BO51" s="47"/>
      <c r="BP51" s="122">
        <v>14</v>
      </c>
      <c r="BQ51" s="122">
        <v>4.5</v>
      </c>
      <c r="BR51" s="126"/>
      <c r="BS51" s="19"/>
      <c r="BT51" s="19"/>
      <c r="BU51" s="19"/>
      <c r="BV51" s="19"/>
      <c r="BW51" s="19"/>
      <c r="BX51" s="19"/>
      <c r="BY51" s="19"/>
      <c r="BZ51" s="19"/>
      <c r="CA51" s="19"/>
      <c r="CB51" s="19"/>
      <c r="CC51" s="122"/>
      <c r="CD51" s="122"/>
      <c r="CE51" s="126"/>
      <c r="CF51" s="19"/>
      <c r="CG51" s="19"/>
      <c r="CH51" s="19"/>
      <c r="CI51" s="19"/>
      <c r="CJ51" s="19"/>
      <c r="CK51" s="19"/>
      <c r="CL51" s="19"/>
      <c r="CM51" s="19"/>
      <c r="CN51" s="19"/>
      <c r="CO51" s="19"/>
      <c r="CP51" s="122"/>
      <c r="CQ51" s="122"/>
      <c r="CR51" s="126"/>
      <c r="CS51" s="19"/>
      <c r="CT51" s="19"/>
      <c r="CU51" s="19"/>
      <c r="CV51" s="19"/>
      <c r="CW51" s="19"/>
      <c r="CX51" s="19"/>
      <c r="CY51" s="19"/>
      <c r="CZ51" s="19"/>
      <c r="DA51" s="19"/>
    </row>
    <row r="52" spans="1:105" x14ac:dyDescent="0.25">
      <c r="A52">
        <f t="shared" si="0"/>
        <v>1947</v>
      </c>
      <c r="C52" s="122"/>
      <c r="D52" s="122"/>
      <c r="E52" s="126"/>
      <c r="F52" s="47"/>
      <c r="G52" s="47"/>
      <c r="H52" s="47"/>
      <c r="I52" s="47"/>
      <c r="J52" s="47"/>
      <c r="K52" s="47"/>
      <c r="L52" s="47"/>
      <c r="M52" s="47"/>
      <c r="N52" s="47"/>
      <c r="O52" s="47"/>
      <c r="P52" s="122">
        <v>12.4</v>
      </c>
      <c r="Q52" s="122">
        <v>4.0999999999999996</v>
      </c>
      <c r="R52" s="126"/>
      <c r="S52" s="19"/>
      <c r="T52" s="19"/>
      <c r="U52" s="19"/>
      <c r="V52" s="19"/>
      <c r="W52" s="19"/>
      <c r="X52" s="19"/>
      <c r="Y52" s="19"/>
      <c r="Z52" s="19"/>
      <c r="AA52" s="19"/>
      <c r="AB52" s="19"/>
      <c r="AC52" s="122"/>
      <c r="AD52" s="122"/>
      <c r="AE52" s="126"/>
      <c r="AF52" s="19"/>
      <c r="AG52" s="19"/>
      <c r="AH52" s="19"/>
      <c r="AI52" s="19"/>
      <c r="AJ52" s="19"/>
      <c r="AK52" s="19"/>
      <c r="AL52" s="19"/>
      <c r="AM52" s="19"/>
      <c r="AN52" s="19"/>
      <c r="AO52" s="19"/>
      <c r="AP52" s="122"/>
      <c r="AQ52" s="122"/>
      <c r="AR52" s="126"/>
      <c r="AS52" s="19"/>
      <c r="AT52" s="19"/>
      <c r="AU52" s="19"/>
      <c r="AV52" s="19"/>
      <c r="AW52" s="19"/>
      <c r="AX52" s="19"/>
      <c r="AY52" s="19"/>
      <c r="AZ52" s="19"/>
      <c r="BA52" s="19"/>
      <c r="BB52" s="5"/>
      <c r="BC52" s="122"/>
      <c r="BD52" s="122"/>
      <c r="BE52" s="126"/>
      <c r="BF52" s="47"/>
      <c r="BG52" s="47"/>
      <c r="BH52" s="47"/>
      <c r="BI52" s="47"/>
      <c r="BJ52" s="47"/>
      <c r="BK52" s="47"/>
      <c r="BL52" s="47"/>
      <c r="BM52" s="47"/>
      <c r="BN52" s="47"/>
      <c r="BO52" s="47"/>
      <c r="BP52" s="122">
        <v>14.2</v>
      </c>
      <c r="BQ52" s="122">
        <v>4.8</v>
      </c>
      <c r="BR52" s="126"/>
      <c r="BS52" s="19"/>
      <c r="BT52" s="19"/>
      <c r="BU52" s="19"/>
      <c r="BV52" s="19"/>
      <c r="BW52" s="19"/>
      <c r="BX52" s="19"/>
      <c r="BY52" s="19"/>
      <c r="BZ52" s="19"/>
      <c r="CA52" s="19"/>
      <c r="CB52" s="19"/>
      <c r="CC52" s="122"/>
      <c r="CD52" s="122"/>
      <c r="CE52" s="126"/>
      <c r="CF52" s="19"/>
      <c r="CG52" s="19"/>
      <c r="CH52" s="19"/>
      <c r="CI52" s="19"/>
      <c r="CJ52" s="19"/>
      <c r="CK52" s="19"/>
      <c r="CL52" s="19"/>
      <c r="CM52" s="19"/>
      <c r="CN52" s="19"/>
      <c r="CO52" s="19"/>
      <c r="CP52" s="122"/>
      <c r="CQ52" s="122"/>
      <c r="CR52" s="126"/>
      <c r="CS52" s="19"/>
      <c r="CT52" s="19"/>
      <c r="CU52" s="19"/>
      <c r="CV52" s="19"/>
      <c r="CW52" s="19"/>
      <c r="CX52" s="19"/>
      <c r="CY52" s="19"/>
      <c r="CZ52" s="19"/>
      <c r="DA52" s="19"/>
    </row>
    <row r="53" spans="1:105" x14ac:dyDescent="0.25">
      <c r="A53" s="3">
        <f t="shared" si="0"/>
        <v>1948</v>
      </c>
      <c r="B53" s="10"/>
      <c r="C53" s="127"/>
      <c r="D53" s="127"/>
      <c r="E53" s="128"/>
      <c r="F53" s="47"/>
      <c r="G53" s="47"/>
      <c r="H53" s="47"/>
      <c r="I53" s="47"/>
      <c r="J53" s="47"/>
      <c r="K53" s="47"/>
      <c r="L53" s="47"/>
      <c r="M53" s="47"/>
      <c r="N53" s="47"/>
      <c r="O53" s="47"/>
      <c r="P53" s="127">
        <v>12</v>
      </c>
      <c r="Q53" s="127">
        <v>4.0999999999999996</v>
      </c>
      <c r="R53" s="128"/>
      <c r="S53" s="19"/>
      <c r="T53" s="19"/>
      <c r="U53" s="19"/>
      <c r="V53" s="19"/>
      <c r="W53" s="19"/>
      <c r="X53" s="19"/>
      <c r="Y53" s="19"/>
      <c r="Z53" s="19"/>
      <c r="AA53" s="19"/>
      <c r="AB53" s="19"/>
      <c r="AC53" s="127"/>
      <c r="AD53" s="127"/>
      <c r="AE53" s="128"/>
      <c r="AF53" s="19"/>
      <c r="AG53" s="19"/>
      <c r="AH53" s="19"/>
      <c r="AI53" s="19"/>
      <c r="AJ53" s="19"/>
      <c r="AK53" s="19"/>
      <c r="AL53" s="19"/>
      <c r="AM53" s="19"/>
      <c r="AN53" s="19"/>
      <c r="AO53" s="19"/>
      <c r="AP53" s="127"/>
      <c r="AQ53" s="127"/>
      <c r="AR53" s="128"/>
      <c r="AS53" s="19"/>
      <c r="AT53" s="19"/>
      <c r="AU53" s="19"/>
      <c r="AV53" s="19"/>
      <c r="AW53" s="19"/>
      <c r="AX53" s="19"/>
      <c r="AY53" s="19"/>
      <c r="AZ53" s="19"/>
      <c r="BA53" s="19"/>
      <c r="BB53" s="19"/>
      <c r="BC53" s="127"/>
      <c r="BD53" s="127"/>
      <c r="BE53" s="128"/>
      <c r="BF53" s="47"/>
      <c r="BG53" s="47"/>
      <c r="BH53" s="47"/>
      <c r="BI53" s="47"/>
      <c r="BJ53" s="47"/>
      <c r="BK53" s="47"/>
      <c r="BL53" s="47"/>
      <c r="BM53" s="47"/>
      <c r="BN53" s="47"/>
      <c r="BO53" s="47"/>
      <c r="BP53" s="127">
        <v>13.7</v>
      </c>
      <c r="BQ53" s="127">
        <v>4.9000000000000004</v>
      </c>
      <c r="BR53" s="128"/>
      <c r="BS53" s="19"/>
      <c r="BT53" s="19"/>
      <c r="BU53" s="19"/>
      <c r="BV53" s="19"/>
      <c r="BW53" s="19"/>
      <c r="BX53" s="19"/>
      <c r="BY53" s="19"/>
      <c r="BZ53" s="19"/>
      <c r="CA53" s="19"/>
      <c r="CB53" s="19"/>
      <c r="CC53" s="127"/>
      <c r="CD53" s="127"/>
      <c r="CE53" s="128"/>
      <c r="CF53" s="19"/>
      <c r="CG53" s="19"/>
      <c r="CH53" s="19"/>
      <c r="CI53" s="19"/>
      <c r="CJ53" s="19"/>
      <c r="CK53" s="19"/>
      <c r="CL53" s="19"/>
      <c r="CM53" s="19"/>
      <c r="CN53" s="19"/>
      <c r="CO53" s="19"/>
      <c r="CP53" s="127"/>
      <c r="CQ53" s="127"/>
      <c r="CR53" s="128"/>
      <c r="CS53" s="19"/>
      <c r="CT53" s="19"/>
      <c r="CU53" s="19"/>
      <c r="CV53" s="19"/>
      <c r="CW53" s="19"/>
      <c r="CX53" s="19"/>
      <c r="CY53" s="19"/>
      <c r="CZ53" s="19"/>
      <c r="DA53" s="19"/>
    </row>
    <row r="54" spans="1:105" x14ac:dyDescent="0.25">
      <c r="A54">
        <f t="shared" si="0"/>
        <v>1949</v>
      </c>
      <c r="C54" s="122"/>
      <c r="D54" s="122"/>
      <c r="E54" s="126"/>
      <c r="F54" s="47"/>
      <c r="G54" s="47"/>
      <c r="H54" s="47"/>
      <c r="I54" s="47"/>
      <c r="J54" s="47"/>
      <c r="K54" s="47"/>
      <c r="L54" s="47"/>
      <c r="M54" s="47"/>
      <c r="N54" s="47"/>
      <c r="O54" s="47"/>
      <c r="P54" s="122">
        <v>12.3</v>
      </c>
      <c r="Q54" s="122">
        <v>4.3</v>
      </c>
      <c r="R54" s="126"/>
      <c r="S54" s="19"/>
      <c r="T54" s="19"/>
      <c r="U54" s="19"/>
      <c r="V54" s="19"/>
      <c r="W54" s="19"/>
      <c r="X54" s="19"/>
      <c r="Y54" s="19"/>
      <c r="Z54" s="19"/>
      <c r="AA54" s="19"/>
      <c r="AB54" s="19"/>
      <c r="AC54" s="122"/>
      <c r="AD54" s="122"/>
      <c r="AE54" s="126"/>
      <c r="AF54" s="19"/>
      <c r="AG54" s="19"/>
      <c r="AH54" s="19"/>
      <c r="AI54" s="19"/>
      <c r="AJ54" s="19"/>
      <c r="AK54" s="19"/>
      <c r="AL54" s="19"/>
      <c r="AM54" s="19"/>
      <c r="AN54" s="19"/>
      <c r="AO54" s="19"/>
      <c r="AP54" s="122"/>
      <c r="AQ54" s="122"/>
      <c r="AR54" s="126"/>
      <c r="AS54" s="19"/>
      <c r="AT54" s="19"/>
      <c r="AU54" s="19"/>
      <c r="AV54" s="19"/>
      <c r="AW54" s="19"/>
      <c r="AX54" s="19"/>
      <c r="AY54" s="19"/>
      <c r="AZ54" s="19"/>
      <c r="BA54" s="19"/>
      <c r="BB54" s="5"/>
      <c r="BC54" s="122"/>
      <c r="BD54" s="122"/>
      <c r="BE54" s="126"/>
      <c r="BF54" s="47"/>
      <c r="BG54" s="47"/>
      <c r="BH54" s="47"/>
      <c r="BI54" s="47"/>
      <c r="BJ54" s="47"/>
      <c r="BK54" s="47"/>
      <c r="BL54" s="47"/>
      <c r="BM54" s="47"/>
      <c r="BN54" s="47"/>
      <c r="BO54" s="47"/>
      <c r="BP54" s="122">
        <v>14</v>
      </c>
      <c r="BQ54" s="122">
        <v>5.2</v>
      </c>
      <c r="BR54" s="126"/>
      <c r="BS54" s="19"/>
      <c r="BT54" s="19"/>
      <c r="BU54" s="19"/>
      <c r="BV54" s="19"/>
      <c r="BW54" s="19"/>
      <c r="BX54" s="19"/>
      <c r="BY54" s="19"/>
      <c r="BZ54" s="19"/>
      <c r="CA54" s="19"/>
      <c r="CB54" s="19"/>
      <c r="CC54" s="122"/>
      <c r="CD54" s="122"/>
      <c r="CE54" s="126"/>
      <c r="CF54" s="19"/>
      <c r="CG54" s="19"/>
      <c r="CH54" s="19"/>
      <c r="CI54" s="19"/>
      <c r="CJ54" s="19"/>
      <c r="CK54" s="19"/>
      <c r="CL54" s="19"/>
      <c r="CM54" s="19"/>
      <c r="CN54" s="19"/>
      <c r="CO54" s="19"/>
      <c r="CP54" s="122"/>
      <c r="CQ54" s="122"/>
      <c r="CR54" s="126"/>
      <c r="CS54" s="19"/>
      <c r="CT54" s="19"/>
      <c r="CU54" s="19"/>
      <c r="CV54" s="19"/>
      <c r="CW54" s="19"/>
      <c r="CX54" s="19"/>
      <c r="CY54" s="19"/>
      <c r="CZ54" s="19"/>
      <c r="DA54" s="19"/>
    </row>
    <row r="55" spans="1:105" x14ac:dyDescent="0.25">
      <c r="A55">
        <f t="shared" si="0"/>
        <v>1950</v>
      </c>
      <c r="C55" s="122"/>
      <c r="D55" s="122"/>
      <c r="E55" s="126"/>
      <c r="F55" s="47"/>
      <c r="G55" s="47"/>
      <c r="H55" s="47"/>
      <c r="I55" s="47"/>
      <c r="J55" s="47"/>
      <c r="K55" s="47"/>
      <c r="L55" s="47"/>
      <c r="M55" s="47"/>
      <c r="N55" s="47"/>
      <c r="O55" s="47"/>
      <c r="P55" s="122">
        <v>12.2</v>
      </c>
      <c r="Q55" s="122">
        <v>4.3</v>
      </c>
      <c r="R55" s="126"/>
      <c r="S55" s="19"/>
      <c r="T55" s="19"/>
      <c r="U55" s="19"/>
      <c r="V55" s="19"/>
      <c r="W55" s="19"/>
      <c r="X55" s="19"/>
      <c r="Y55" s="19"/>
      <c r="Z55" s="19"/>
      <c r="AA55" s="19"/>
      <c r="AB55" s="19"/>
      <c r="AC55" s="122"/>
      <c r="AD55" s="122"/>
      <c r="AE55" s="126"/>
      <c r="AF55" s="19"/>
      <c r="AG55" s="19"/>
      <c r="AH55" s="19"/>
      <c r="AI55" s="19"/>
      <c r="AJ55" s="19"/>
      <c r="AK55" s="19"/>
      <c r="AL55" s="19"/>
      <c r="AM55" s="19"/>
      <c r="AN55" s="19"/>
      <c r="AO55" s="19"/>
      <c r="AP55" s="122"/>
      <c r="AQ55" s="122"/>
      <c r="AR55" s="126"/>
      <c r="AS55" s="19"/>
      <c r="AT55" s="19"/>
      <c r="AU55" s="19"/>
      <c r="AV55" s="19"/>
      <c r="AW55" s="19"/>
      <c r="AX55" s="19"/>
      <c r="AY55" s="19"/>
      <c r="AZ55" s="19"/>
      <c r="BA55" s="19"/>
      <c r="BB55" s="5"/>
      <c r="BC55" s="122"/>
      <c r="BD55" s="122"/>
      <c r="BE55" s="126"/>
      <c r="BF55" s="47"/>
      <c r="BG55" s="47"/>
      <c r="BH55" s="47"/>
      <c r="BI55" s="47"/>
      <c r="BJ55" s="47"/>
      <c r="BK55" s="47"/>
      <c r="BL55" s="47"/>
      <c r="BM55" s="47"/>
      <c r="BN55" s="47"/>
      <c r="BO55" s="47"/>
      <c r="BP55" s="122">
        <v>13.9</v>
      </c>
      <c r="BQ55" s="122">
        <v>5.2</v>
      </c>
      <c r="BR55" s="126"/>
      <c r="BS55" s="19"/>
      <c r="BT55" s="19"/>
      <c r="BU55" s="19"/>
      <c r="BV55" s="19"/>
      <c r="BW55" s="19"/>
      <c r="BX55" s="19"/>
      <c r="BY55" s="19"/>
      <c r="BZ55" s="19"/>
      <c r="CA55" s="19"/>
      <c r="CB55" s="19"/>
      <c r="CC55" s="122"/>
      <c r="CD55" s="122"/>
      <c r="CE55" s="126"/>
      <c r="CF55" s="19"/>
      <c r="CG55" s="19"/>
      <c r="CH55" s="19"/>
      <c r="CI55" s="19"/>
      <c r="CJ55" s="19"/>
      <c r="CK55" s="19"/>
      <c r="CL55" s="19"/>
      <c r="CM55" s="19"/>
      <c r="CN55" s="19"/>
      <c r="CO55" s="19"/>
      <c r="CP55" s="122"/>
      <c r="CQ55" s="122"/>
      <c r="CR55" s="126"/>
      <c r="CS55" s="19"/>
      <c r="CT55" s="19"/>
      <c r="CU55" s="19"/>
      <c r="CV55" s="19"/>
      <c r="CW55" s="19"/>
      <c r="CX55" s="19"/>
      <c r="CY55" s="19"/>
      <c r="CZ55" s="19"/>
      <c r="DA55" s="19"/>
    </row>
    <row r="56" spans="1:105" x14ac:dyDescent="0.25">
      <c r="A56">
        <f t="shared" si="0"/>
        <v>1951</v>
      </c>
      <c r="C56" s="122"/>
      <c r="D56" s="122"/>
      <c r="E56" s="126"/>
      <c r="F56" s="47"/>
      <c r="G56" s="47"/>
      <c r="H56" s="47"/>
      <c r="I56" s="47"/>
      <c r="J56" s="47"/>
      <c r="K56" s="47"/>
      <c r="L56" s="47"/>
      <c r="M56" s="47"/>
      <c r="N56" s="47"/>
      <c r="O56" s="47"/>
      <c r="P56" s="122">
        <v>11.1</v>
      </c>
      <c r="Q56" s="122">
        <v>4.0999999999999996</v>
      </c>
      <c r="R56" s="126"/>
      <c r="S56" s="19"/>
      <c r="T56" s="19"/>
      <c r="U56" s="19"/>
      <c r="V56" s="19"/>
      <c r="W56" s="19"/>
      <c r="X56" s="19"/>
      <c r="Y56" s="19"/>
      <c r="Z56" s="19"/>
      <c r="AA56" s="19"/>
      <c r="AB56" s="19"/>
      <c r="AC56" s="122"/>
      <c r="AD56" s="122"/>
      <c r="AE56" s="126"/>
      <c r="AF56" s="19"/>
      <c r="AG56" s="19"/>
      <c r="AH56" s="19"/>
      <c r="AI56" s="19"/>
      <c r="AJ56" s="19"/>
      <c r="AK56" s="19"/>
      <c r="AL56" s="19"/>
      <c r="AM56" s="19"/>
      <c r="AN56" s="19"/>
      <c r="AO56" s="19"/>
      <c r="AP56" s="122"/>
      <c r="AQ56" s="122"/>
      <c r="AR56" s="126"/>
      <c r="AS56" s="19"/>
      <c r="AT56" s="19"/>
      <c r="AU56" s="19"/>
      <c r="AV56" s="19"/>
      <c r="AW56" s="19"/>
      <c r="AX56" s="19"/>
      <c r="AY56" s="19"/>
      <c r="AZ56" s="19"/>
      <c r="BA56" s="19"/>
      <c r="BB56" s="5"/>
      <c r="BC56" s="122"/>
      <c r="BD56" s="122"/>
      <c r="BE56" s="126"/>
      <c r="BF56" s="47"/>
      <c r="BG56" s="47"/>
      <c r="BH56" s="47"/>
      <c r="BI56" s="47"/>
      <c r="BJ56" s="47"/>
      <c r="BK56" s="47"/>
      <c r="BL56" s="47"/>
      <c r="BM56" s="47"/>
      <c r="BN56" s="47"/>
      <c r="BO56" s="47"/>
      <c r="BP56" s="122">
        <v>12.7</v>
      </c>
      <c r="BQ56" s="122">
        <v>4.9000000000000004</v>
      </c>
      <c r="BR56" s="126"/>
      <c r="BS56" s="19"/>
      <c r="BT56" s="19"/>
      <c r="BU56" s="19"/>
      <c r="BV56" s="19"/>
      <c r="BW56" s="19"/>
      <c r="BX56" s="19"/>
      <c r="BY56" s="19"/>
      <c r="BZ56" s="19"/>
      <c r="CA56" s="19"/>
      <c r="CB56" s="19"/>
      <c r="CC56" s="122"/>
      <c r="CD56" s="122"/>
      <c r="CE56" s="126"/>
      <c r="CF56" s="19"/>
      <c r="CG56" s="19"/>
      <c r="CH56" s="19"/>
      <c r="CI56" s="19"/>
      <c r="CJ56" s="19"/>
      <c r="CK56" s="19"/>
      <c r="CL56" s="19"/>
      <c r="CM56" s="19"/>
      <c r="CN56" s="19"/>
      <c r="CO56" s="19"/>
      <c r="CP56" s="122"/>
      <c r="CQ56" s="122"/>
      <c r="CR56" s="126"/>
      <c r="CS56" s="19"/>
      <c r="CT56" s="19"/>
      <c r="CU56" s="19"/>
      <c r="CV56" s="19"/>
      <c r="CW56" s="19"/>
      <c r="CX56" s="19"/>
      <c r="CY56" s="19"/>
      <c r="CZ56" s="19"/>
      <c r="DA56" s="19"/>
    </row>
    <row r="57" spans="1:105" x14ac:dyDescent="0.25">
      <c r="A57">
        <f t="shared" si="0"/>
        <v>1952</v>
      </c>
      <c r="C57" s="122"/>
      <c r="D57" s="122"/>
      <c r="E57" s="126"/>
      <c r="F57" s="47"/>
      <c r="G57" s="47"/>
      <c r="H57" s="47"/>
      <c r="I57" s="47"/>
      <c r="J57" s="47"/>
      <c r="K57" s="47"/>
      <c r="L57" s="47"/>
      <c r="M57" s="47"/>
      <c r="N57" s="47"/>
      <c r="O57" s="47"/>
      <c r="P57" s="122">
        <v>10.8</v>
      </c>
      <c r="Q57" s="122">
        <v>3.7</v>
      </c>
      <c r="R57" s="126"/>
      <c r="S57" s="19"/>
      <c r="T57" s="19"/>
      <c r="U57" s="19"/>
      <c r="V57" s="19"/>
      <c r="W57" s="19"/>
      <c r="X57" s="19"/>
      <c r="Y57" s="19"/>
      <c r="Z57" s="19"/>
      <c r="AA57" s="19"/>
      <c r="AB57" s="19"/>
      <c r="AC57" s="122"/>
      <c r="AD57" s="122"/>
      <c r="AE57" s="126"/>
      <c r="AF57" s="19"/>
      <c r="AG57" s="19"/>
      <c r="AH57" s="19"/>
      <c r="AI57" s="19"/>
      <c r="AJ57" s="19"/>
      <c r="AK57" s="19"/>
      <c r="AL57" s="19"/>
      <c r="AM57" s="19"/>
      <c r="AN57" s="19"/>
      <c r="AO57" s="19"/>
      <c r="AP57" s="122"/>
      <c r="AQ57" s="122"/>
      <c r="AR57" s="126"/>
      <c r="AS57" s="19"/>
      <c r="AT57" s="19"/>
      <c r="AU57" s="19"/>
      <c r="AV57" s="19"/>
      <c r="AW57" s="19"/>
      <c r="AX57" s="19"/>
      <c r="AY57" s="19"/>
      <c r="AZ57" s="19"/>
      <c r="BA57" s="19"/>
      <c r="BB57" s="5"/>
      <c r="BC57" s="122"/>
      <c r="BD57" s="122"/>
      <c r="BE57" s="126"/>
      <c r="BF57" s="47"/>
      <c r="BG57" s="47"/>
      <c r="BH57" s="47"/>
      <c r="BI57" s="47"/>
      <c r="BJ57" s="47"/>
      <c r="BK57" s="47"/>
      <c r="BL57" s="47"/>
      <c r="BM57" s="47"/>
      <c r="BN57" s="47"/>
      <c r="BO57" s="47"/>
      <c r="BP57" s="122">
        <v>12.3</v>
      </c>
      <c r="BQ57" s="122">
        <v>4.5</v>
      </c>
      <c r="BR57" s="126"/>
      <c r="BS57" s="19"/>
      <c r="BT57" s="19"/>
      <c r="BU57" s="19"/>
      <c r="BV57" s="19"/>
      <c r="BW57" s="19"/>
      <c r="BX57" s="19"/>
      <c r="BY57" s="19"/>
      <c r="BZ57" s="19"/>
      <c r="CA57" s="19"/>
      <c r="CB57" s="19"/>
      <c r="CC57" s="122"/>
      <c r="CD57" s="122"/>
      <c r="CE57" s="126"/>
      <c r="CF57" s="19"/>
      <c r="CG57" s="19"/>
      <c r="CH57" s="19"/>
      <c r="CI57" s="19"/>
      <c r="CJ57" s="19"/>
      <c r="CK57" s="19"/>
      <c r="CL57" s="19"/>
      <c r="CM57" s="19"/>
      <c r="CN57" s="19"/>
      <c r="CO57" s="19"/>
      <c r="CP57" s="122"/>
      <c r="CQ57" s="122"/>
      <c r="CR57" s="126"/>
      <c r="CS57" s="19"/>
      <c r="CT57" s="19"/>
      <c r="CU57" s="19"/>
      <c r="CV57" s="19"/>
      <c r="CW57" s="19"/>
      <c r="CX57" s="19"/>
      <c r="CY57" s="19"/>
      <c r="CZ57" s="19"/>
      <c r="DA57" s="19"/>
    </row>
    <row r="58" spans="1:105" x14ac:dyDescent="0.25">
      <c r="A58">
        <f t="shared" si="0"/>
        <v>1953</v>
      </c>
      <c r="C58" s="122"/>
      <c r="D58" s="122"/>
      <c r="E58" s="126"/>
      <c r="F58" s="47"/>
      <c r="G58" s="47"/>
      <c r="H58" s="47"/>
      <c r="I58" s="47"/>
      <c r="J58" s="47"/>
      <c r="K58" s="47"/>
      <c r="L58" s="47"/>
      <c r="M58" s="47"/>
      <c r="N58" s="47"/>
      <c r="O58" s="47"/>
      <c r="P58" s="122">
        <v>10.8</v>
      </c>
      <c r="Q58" s="122">
        <v>3.8</v>
      </c>
      <c r="R58" s="126"/>
      <c r="S58" s="19"/>
      <c r="T58" s="19"/>
      <c r="U58" s="19"/>
      <c r="V58" s="19"/>
      <c r="W58" s="19"/>
      <c r="X58" s="19"/>
      <c r="Y58" s="19"/>
      <c r="Z58" s="19"/>
      <c r="AA58" s="19"/>
      <c r="AB58" s="19"/>
      <c r="AC58" s="122"/>
      <c r="AD58" s="122"/>
      <c r="AE58" s="126"/>
      <c r="AF58" s="19"/>
      <c r="AG58" s="19"/>
      <c r="AH58" s="19"/>
      <c r="AI58" s="19"/>
      <c r="AJ58" s="19"/>
      <c r="AK58" s="19"/>
      <c r="AL58" s="19"/>
      <c r="AM58" s="19"/>
      <c r="AN58" s="19"/>
      <c r="AO58" s="19"/>
      <c r="AP58" s="122"/>
      <c r="AQ58" s="122"/>
      <c r="AR58" s="126"/>
      <c r="AS58" s="19"/>
      <c r="AT58" s="19"/>
      <c r="AU58" s="19"/>
      <c r="AV58" s="19"/>
      <c r="AW58" s="19"/>
      <c r="AX58" s="19"/>
      <c r="AY58" s="19"/>
      <c r="AZ58" s="19"/>
      <c r="BA58" s="19"/>
      <c r="BB58" s="5"/>
      <c r="BC58" s="122"/>
      <c r="BD58" s="122"/>
      <c r="BE58" s="126"/>
      <c r="BF58" s="47"/>
      <c r="BG58" s="47"/>
      <c r="BH58" s="47"/>
      <c r="BI58" s="47"/>
      <c r="BJ58" s="47"/>
      <c r="BK58" s="47"/>
      <c r="BL58" s="47"/>
      <c r="BM58" s="47"/>
      <c r="BN58" s="47"/>
      <c r="BO58" s="47"/>
      <c r="BP58" s="122">
        <v>12.3</v>
      </c>
      <c r="BQ58" s="122">
        <v>4.8</v>
      </c>
      <c r="BR58" s="126"/>
      <c r="BS58" s="19"/>
      <c r="BT58" s="19"/>
      <c r="BU58" s="19"/>
      <c r="BV58" s="19"/>
      <c r="BW58" s="19"/>
      <c r="BX58" s="19"/>
      <c r="BY58" s="19"/>
      <c r="BZ58" s="19"/>
      <c r="CA58" s="19"/>
      <c r="CB58" s="19"/>
      <c r="CC58" s="122"/>
      <c r="CD58" s="122"/>
      <c r="CE58" s="126"/>
      <c r="CF58" s="19"/>
      <c r="CG58" s="19"/>
      <c r="CH58" s="19"/>
      <c r="CI58" s="19"/>
      <c r="CJ58" s="19"/>
      <c r="CK58" s="19"/>
      <c r="CL58" s="19"/>
      <c r="CM58" s="19"/>
      <c r="CN58" s="19"/>
      <c r="CO58" s="19"/>
      <c r="CP58" s="122"/>
      <c r="CQ58" s="122"/>
      <c r="CR58" s="126"/>
      <c r="CS58" s="19"/>
      <c r="CT58" s="19"/>
      <c r="CU58" s="19"/>
      <c r="CV58" s="19"/>
      <c r="CW58" s="19"/>
      <c r="CX58" s="19"/>
      <c r="CY58" s="19"/>
      <c r="CZ58" s="19"/>
      <c r="DA58" s="19"/>
    </row>
    <row r="59" spans="1:105" x14ac:dyDescent="0.25">
      <c r="A59">
        <f t="shared" si="0"/>
        <v>1954</v>
      </c>
      <c r="C59" s="122"/>
      <c r="D59" s="122"/>
      <c r="E59" s="126"/>
      <c r="F59" s="47"/>
      <c r="G59" s="47"/>
      <c r="H59" s="47"/>
      <c r="I59" s="47"/>
      <c r="J59" s="47"/>
      <c r="K59" s="47"/>
      <c r="L59" s="47"/>
      <c r="M59" s="47"/>
      <c r="N59" s="47"/>
      <c r="O59" s="47"/>
      <c r="P59" s="122">
        <v>10.9</v>
      </c>
      <c r="Q59" s="122">
        <v>4.0999999999999996</v>
      </c>
      <c r="R59" s="126"/>
      <c r="S59" s="19"/>
      <c r="T59" s="19"/>
      <c r="U59" s="19"/>
      <c r="V59" s="19"/>
      <c r="W59" s="19"/>
      <c r="X59" s="19"/>
      <c r="Y59" s="19"/>
      <c r="Z59" s="19"/>
      <c r="AA59" s="19"/>
      <c r="AB59" s="19"/>
      <c r="AC59" s="122"/>
      <c r="AD59" s="122"/>
      <c r="AE59" s="126"/>
      <c r="AF59" s="19"/>
      <c r="AG59" s="19"/>
      <c r="AH59" s="19"/>
      <c r="AI59" s="19"/>
      <c r="AJ59" s="19"/>
      <c r="AK59" s="19"/>
      <c r="AL59" s="19"/>
      <c r="AM59" s="19"/>
      <c r="AN59" s="19"/>
      <c r="AO59" s="19"/>
      <c r="AP59" s="122"/>
      <c r="AQ59" s="122"/>
      <c r="AR59" s="126"/>
      <c r="AS59" s="19"/>
      <c r="AT59" s="19"/>
      <c r="AU59" s="19"/>
      <c r="AV59" s="19"/>
      <c r="AW59" s="19"/>
      <c r="AX59" s="19"/>
      <c r="AY59" s="19"/>
      <c r="AZ59" s="19"/>
      <c r="BA59" s="19"/>
      <c r="BB59" s="5"/>
      <c r="BC59" s="122"/>
      <c r="BD59" s="122"/>
      <c r="BE59" s="126"/>
      <c r="BF59" s="47"/>
      <c r="BG59" s="47"/>
      <c r="BH59" s="47"/>
      <c r="BI59" s="47"/>
      <c r="BJ59" s="47"/>
      <c r="BK59" s="47"/>
      <c r="BL59" s="47"/>
      <c r="BM59" s="47"/>
      <c r="BN59" s="47"/>
      <c r="BO59" s="47"/>
      <c r="BP59" s="122">
        <v>12.3</v>
      </c>
      <c r="BQ59" s="122">
        <v>5</v>
      </c>
      <c r="BR59" s="126"/>
      <c r="BS59" s="19"/>
      <c r="BT59" s="19"/>
      <c r="BU59" s="19"/>
      <c r="BV59" s="19"/>
      <c r="BW59" s="19"/>
      <c r="BX59" s="19"/>
      <c r="BY59" s="19"/>
      <c r="BZ59" s="19"/>
      <c r="CA59" s="19"/>
      <c r="CB59" s="19"/>
      <c r="CC59" s="122"/>
      <c r="CD59" s="122"/>
      <c r="CE59" s="126"/>
      <c r="CF59" s="19"/>
      <c r="CG59" s="19"/>
      <c r="CH59" s="19"/>
      <c r="CI59" s="19"/>
      <c r="CJ59" s="19"/>
      <c r="CK59" s="19"/>
      <c r="CL59" s="19"/>
      <c r="CM59" s="19"/>
      <c r="CN59" s="19"/>
      <c r="CO59" s="19"/>
      <c r="CP59" s="122"/>
      <c r="CQ59" s="122"/>
      <c r="CR59" s="126"/>
      <c r="CS59" s="19"/>
      <c r="CT59" s="19"/>
      <c r="CU59" s="19"/>
      <c r="CV59" s="19"/>
      <c r="CW59" s="19"/>
      <c r="CX59" s="19"/>
      <c r="CY59" s="19"/>
      <c r="CZ59" s="19"/>
      <c r="DA59" s="19"/>
    </row>
    <row r="60" spans="1:105" x14ac:dyDescent="0.25">
      <c r="A60">
        <f t="shared" si="0"/>
        <v>1955</v>
      </c>
      <c r="C60" s="122"/>
      <c r="D60" s="122"/>
      <c r="E60" s="126"/>
      <c r="F60" s="47"/>
      <c r="G60" s="47"/>
      <c r="H60" s="47"/>
      <c r="I60" s="47"/>
      <c r="J60" s="47"/>
      <c r="K60" s="47"/>
      <c r="L60" s="47"/>
      <c r="M60" s="47"/>
      <c r="N60" s="47"/>
      <c r="O60" s="47"/>
      <c r="P60" s="122">
        <v>11</v>
      </c>
      <c r="Q60" s="122">
        <v>3.8</v>
      </c>
      <c r="R60" s="126"/>
      <c r="S60" s="19"/>
      <c r="T60" s="19"/>
      <c r="U60" s="19"/>
      <c r="V60" s="19"/>
      <c r="W60" s="19"/>
      <c r="X60" s="19"/>
      <c r="Y60" s="19"/>
      <c r="Z60" s="19"/>
      <c r="AA60" s="19"/>
      <c r="AB60" s="19"/>
      <c r="AC60" s="122"/>
      <c r="AD60" s="122"/>
      <c r="AE60" s="126"/>
      <c r="AF60" s="19"/>
      <c r="AG60" s="19"/>
      <c r="AH60" s="19"/>
      <c r="AI60" s="19"/>
      <c r="AJ60" s="19"/>
      <c r="AK60" s="19"/>
      <c r="AL60" s="19"/>
      <c r="AM60" s="19"/>
      <c r="AN60" s="19"/>
      <c r="AO60" s="19"/>
      <c r="AP60" s="122"/>
      <c r="AQ60" s="122"/>
      <c r="AR60" s="126"/>
      <c r="AS60" s="19"/>
      <c r="AT60" s="19"/>
      <c r="AU60" s="19"/>
      <c r="AV60" s="19"/>
      <c r="AW60" s="19"/>
      <c r="AX60" s="19"/>
      <c r="AY60" s="19"/>
      <c r="AZ60" s="19"/>
      <c r="BA60" s="19"/>
      <c r="BB60" s="5"/>
      <c r="BC60" s="122"/>
      <c r="BD60" s="122"/>
      <c r="BE60" s="126"/>
      <c r="BF60" s="47"/>
      <c r="BG60" s="47"/>
      <c r="BH60" s="47"/>
      <c r="BI60" s="47"/>
      <c r="BJ60" s="47"/>
      <c r="BK60" s="47"/>
      <c r="BL60" s="47"/>
      <c r="BM60" s="47"/>
      <c r="BN60" s="47"/>
      <c r="BO60" s="47"/>
      <c r="BP60" s="122">
        <v>12.5</v>
      </c>
      <c r="BQ60" s="122">
        <v>4.7</v>
      </c>
      <c r="BR60" s="126"/>
      <c r="BS60" s="19"/>
      <c r="BT60" s="19"/>
      <c r="BU60" s="19"/>
      <c r="BV60" s="19"/>
      <c r="BW60" s="19"/>
      <c r="BX60" s="19"/>
      <c r="BY60" s="19"/>
      <c r="BZ60" s="19"/>
      <c r="CA60" s="19"/>
      <c r="CB60" s="19"/>
      <c r="CC60" s="122"/>
      <c r="CD60" s="122"/>
      <c r="CE60" s="126"/>
      <c r="CF60" s="19"/>
      <c r="CG60" s="19"/>
      <c r="CH60" s="19"/>
      <c r="CI60" s="19"/>
      <c r="CJ60" s="19"/>
      <c r="CK60" s="19"/>
      <c r="CL60" s="19"/>
      <c r="CM60" s="19"/>
      <c r="CN60" s="19"/>
      <c r="CO60" s="19"/>
      <c r="CP60" s="122"/>
      <c r="CQ60" s="122"/>
      <c r="CR60" s="126"/>
      <c r="CS60" s="19"/>
      <c r="CT60" s="19"/>
      <c r="CU60" s="19"/>
      <c r="CV60" s="19"/>
      <c r="CW60" s="19"/>
      <c r="CX60" s="19"/>
      <c r="CY60" s="19"/>
      <c r="CZ60" s="19"/>
      <c r="DA60" s="19"/>
    </row>
    <row r="61" spans="1:105" x14ac:dyDescent="0.25">
      <c r="A61">
        <f t="shared" si="0"/>
        <v>1956</v>
      </c>
      <c r="C61" s="122"/>
      <c r="D61" s="122"/>
      <c r="E61" s="126"/>
      <c r="F61" s="47"/>
      <c r="G61" s="47"/>
      <c r="H61" s="47"/>
      <c r="I61" s="47"/>
      <c r="J61" s="47"/>
      <c r="K61" s="47"/>
      <c r="L61" s="47"/>
      <c r="M61" s="47"/>
      <c r="N61" s="47"/>
      <c r="O61" s="47"/>
      <c r="P61" s="122">
        <v>10.8</v>
      </c>
      <c r="Q61" s="122">
        <v>3.8</v>
      </c>
      <c r="R61" s="126"/>
      <c r="S61" s="19"/>
      <c r="T61" s="19"/>
      <c r="U61" s="19"/>
      <c r="V61" s="19"/>
      <c r="W61" s="19"/>
      <c r="X61" s="19"/>
      <c r="Y61" s="19"/>
      <c r="Z61" s="19"/>
      <c r="AA61" s="19"/>
      <c r="AB61" s="19"/>
      <c r="AC61" s="122"/>
      <c r="AD61" s="122"/>
      <c r="AE61" s="126"/>
      <c r="AF61" s="19"/>
      <c r="AG61" s="19"/>
      <c r="AH61" s="19"/>
      <c r="AI61" s="19"/>
      <c r="AJ61" s="19"/>
      <c r="AK61" s="19"/>
      <c r="AL61" s="19"/>
      <c r="AM61" s="19"/>
      <c r="AN61" s="19"/>
      <c r="AO61" s="19"/>
      <c r="AP61" s="122"/>
      <c r="AQ61" s="122"/>
      <c r="AR61" s="126"/>
      <c r="AS61" s="19"/>
      <c r="AT61" s="19"/>
      <c r="AU61" s="19"/>
      <c r="AV61" s="19"/>
      <c r="AW61" s="19"/>
      <c r="AX61" s="19"/>
      <c r="AY61" s="19"/>
      <c r="AZ61" s="19"/>
      <c r="BA61" s="19"/>
      <c r="BB61" s="5"/>
      <c r="BC61" s="122"/>
      <c r="BD61" s="122"/>
      <c r="BE61" s="126"/>
      <c r="BF61" s="47"/>
      <c r="BG61" s="47"/>
      <c r="BH61" s="47"/>
      <c r="BI61" s="47"/>
      <c r="BJ61" s="47"/>
      <c r="BK61" s="47"/>
      <c r="BL61" s="47"/>
      <c r="BM61" s="47"/>
      <c r="BN61" s="47"/>
      <c r="BO61" s="47"/>
      <c r="BP61" s="122">
        <v>12.3</v>
      </c>
      <c r="BQ61" s="122">
        <v>4.7</v>
      </c>
      <c r="BR61" s="126"/>
      <c r="BS61" s="19"/>
      <c r="BT61" s="19"/>
      <c r="BU61" s="19"/>
      <c r="BV61" s="19"/>
      <c r="BW61" s="19"/>
      <c r="BX61" s="19"/>
      <c r="BY61" s="19"/>
      <c r="BZ61" s="19"/>
      <c r="CA61" s="19"/>
      <c r="CB61" s="19"/>
      <c r="CC61" s="122"/>
      <c r="CD61" s="122"/>
      <c r="CE61" s="126"/>
      <c r="CF61" s="19"/>
      <c r="CG61" s="19"/>
      <c r="CH61" s="19"/>
      <c r="CI61" s="19"/>
      <c r="CJ61" s="19"/>
      <c r="CK61" s="19"/>
      <c r="CL61" s="19"/>
      <c r="CM61" s="19"/>
      <c r="CN61" s="19"/>
      <c r="CO61" s="19"/>
      <c r="CP61" s="122"/>
      <c r="CQ61" s="122"/>
      <c r="CR61" s="126"/>
      <c r="CS61" s="19"/>
      <c r="CT61" s="19"/>
      <c r="CU61" s="19"/>
      <c r="CV61" s="19"/>
      <c r="CW61" s="19"/>
      <c r="CX61" s="19"/>
      <c r="CY61" s="19"/>
      <c r="CZ61" s="19"/>
      <c r="DA61" s="19"/>
    </row>
    <row r="62" spans="1:105" x14ac:dyDescent="0.25">
      <c r="A62" s="3">
        <f t="shared" si="0"/>
        <v>1957</v>
      </c>
      <c r="B62" s="10"/>
      <c r="C62" s="127"/>
      <c r="D62" s="127"/>
      <c r="E62" s="128"/>
      <c r="F62" s="47"/>
      <c r="G62" s="47"/>
      <c r="H62" s="47"/>
      <c r="I62" s="47"/>
      <c r="J62" s="47"/>
      <c r="K62" s="47"/>
      <c r="L62" s="47"/>
      <c r="M62" s="47"/>
      <c r="N62" s="47"/>
      <c r="O62" s="47"/>
      <c r="P62" s="127">
        <v>10.5</v>
      </c>
      <c r="Q62" s="127">
        <v>4</v>
      </c>
      <c r="R62" s="128"/>
      <c r="S62" s="19"/>
      <c r="T62" s="19"/>
      <c r="U62" s="19"/>
      <c r="V62" s="19"/>
      <c r="W62" s="19"/>
      <c r="X62" s="19"/>
      <c r="Y62" s="19"/>
      <c r="Z62" s="19"/>
      <c r="AA62" s="19"/>
      <c r="AB62" s="19"/>
      <c r="AC62" s="127"/>
      <c r="AD62" s="127"/>
      <c r="AE62" s="128"/>
      <c r="AF62" s="19"/>
      <c r="AG62" s="19"/>
      <c r="AH62" s="19"/>
      <c r="AI62" s="19"/>
      <c r="AJ62" s="19"/>
      <c r="AK62" s="19"/>
      <c r="AL62" s="19"/>
      <c r="AM62" s="19"/>
      <c r="AN62" s="19"/>
      <c r="AO62" s="19"/>
      <c r="AP62" s="127"/>
      <c r="AQ62" s="127"/>
      <c r="AR62" s="128"/>
      <c r="AS62" s="19"/>
      <c r="AT62" s="19"/>
      <c r="AU62" s="19"/>
      <c r="AV62" s="19"/>
      <c r="AW62" s="19"/>
      <c r="AX62" s="19"/>
      <c r="AY62" s="19"/>
      <c r="AZ62" s="19"/>
      <c r="BA62" s="19"/>
      <c r="BB62" s="19"/>
      <c r="BC62" s="127"/>
      <c r="BD62" s="127"/>
      <c r="BE62" s="128"/>
      <c r="BF62" s="47"/>
      <c r="BG62" s="47"/>
      <c r="BH62" s="47"/>
      <c r="BI62" s="47"/>
      <c r="BJ62" s="47"/>
      <c r="BK62" s="47"/>
      <c r="BL62" s="47"/>
      <c r="BM62" s="47"/>
      <c r="BN62" s="47"/>
      <c r="BO62" s="47"/>
      <c r="BP62" s="127">
        <v>12</v>
      </c>
      <c r="BQ62" s="127">
        <v>5.2</v>
      </c>
      <c r="BR62" s="128"/>
      <c r="BS62" s="19"/>
      <c r="BT62" s="19"/>
      <c r="BU62" s="19"/>
      <c r="BV62" s="19"/>
      <c r="BW62" s="19"/>
      <c r="BX62" s="19"/>
      <c r="BY62" s="19"/>
      <c r="BZ62" s="19"/>
      <c r="CA62" s="19"/>
      <c r="CB62" s="19"/>
      <c r="CC62" s="127"/>
      <c r="CD62" s="127"/>
      <c r="CE62" s="128"/>
      <c r="CF62" s="19"/>
      <c r="CG62" s="19"/>
      <c r="CH62" s="19"/>
      <c r="CI62" s="19"/>
      <c r="CJ62" s="19"/>
      <c r="CK62" s="19"/>
      <c r="CL62" s="19"/>
      <c r="CM62" s="19"/>
      <c r="CN62" s="19"/>
      <c r="CO62" s="19"/>
      <c r="CP62" s="127"/>
      <c r="CQ62" s="127"/>
      <c r="CR62" s="128"/>
      <c r="CS62" s="19"/>
      <c r="CT62" s="19"/>
      <c r="CU62" s="19"/>
      <c r="CV62" s="19"/>
      <c r="CW62" s="19"/>
      <c r="CX62" s="19"/>
      <c r="CY62" s="19"/>
      <c r="CZ62" s="19"/>
      <c r="DA62" s="19"/>
    </row>
    <row r="63" spans="1:105" x14ac:dyDescent="0.25">
      <c r="A63">
        <f t="shared" si="0"/>
        <v>1958</v>
      </c>
      <c r="C63" s="122"/>
      <c r="D63" s="122"/>
      <c r="E63" s="126"/>
      <c r="F63" s="47"/>
      <c r="G63" s="47"/>
      <c r="H63" s="47"/>
      <c r="I63" s="47"/>
      <c r="J63" s="47"/>
      <c r="K63" s="47"/>
      <c r="L63" s="47"/>
      <c r="M63" s="47"/>
      <c r="N63" s="47"/>
      <c r="O63" s="47"/>
      <c r="P63" s="122">
        <v>11.5</v>
      </c>
      <c r="Q63" s="122">
        <v>4.4000000000000004</v>
      </c>
      <c r="R63" s="126"/>
      <c r="S63" s="47"/>
      <c r="T63" s="47"/>
      <c r="U63" s="47"/>
      <c r="V63" s="47"/>
      <c r="W63" s="47"/>
      <c r="X63" s="47"/>
      <c r="Y63" s="47"/>
      <c r="Z63" s="47"/>
      <c r="AA63" s="47"/>
      <c r="AB63" s="47"/>
      <c r="AC63" s="122"/>
      <c r="AD63" s="122"/>
      <c r="AE63" s="126"/>
      <c r="AF63" s="47"/>
      <c r="AG63" s="47"/>
      <c r="AH63" s="47"/>
      <c r="AI63" s="47"/>
      <c r="AJ63" s="19"/>
      <c r="AK63" s="19"/>
      <c r="AL63" s="19"/>
      <c r="AM63" s="19"/>
      <c r="AN63" s="19"/>
      <c r="AO63" s="47"/>
      <c r="AP63" s="122"/>
      <c r="AQ63" s="122"/>
      <c r="AR63" s="126"/>
      <c r="AS63" s="47"/>
      <c r="AT63" s="47"/>
      <c r="AU63" s="47"/>
      <c r="AV63" s="47"/>
      <c r="AW63" s="47"/>
      <c r="AX63" s="47"/>
      <c r="AY63" s="47"/>
      <c r="AZ63" s="47"/>
      <c r="BA63" s="47"/>
      <c r="BB63" s="5"/>
      <c r="BC63" s="122"/>
      <c r="BD63" s="122"/>
      <c r="BE63" s="126"/>
      <c r="BF63" s="47"/>
      <c r="BG63" s="47"/>
      <c r="BH63" s="47"/>
      <c r="BI63" s="47"/>
      <c r="BJ63" s="47"/>
      <c r="BK63" s="47"/>
      <c r="BL63" s="47"/>
      <c r="BM63" s="47"/>
      <c r="BN63" s="47"/>
      <c r="BO63" s="47"/>
      <c r="BP63" s="122">
        <v>13.1</v>
      </c>
      <c r="BQ63" s="122">
        <v>5.6</v>
      </c>
      <c r="BR63" s="126"/>
      <c r="BS63" s="47"/>
      <c r="BT63" s="47"/>
      <c r="BU63" s="47"/>
      <c r="BV63" s="47"/>
      <c r="BW63" s="47"/>
      <c r="BX63" s="47"/>
      <c r="BY63" s="47"/>
      <c r="BZ63" s="47"/>
      <c r="CA63" s="47"/>
      <c r="CB63" s="47"/>
      <c r="CC63" s="122"/>
      <c r="CD63" s="122"/>
      <c r="CE63" s="126"/>
      <c r="CF63" s="47"/>
      <c r="CG63" s="47"/>
      <c r="CH63" s="47"/>
      <c r="CI63" s="47"/>
      <c r="CJ63" s="19"/>
      <c r="CK63" s="19"/>
      <c r="CL63" s="19"/>
      <c r="CM63" s="19"/>
      <c r="CN63" s="19"/>
      <c r="CO63" s="47"/>
      <c r="CP63" s="122"/>
      <c r="CQ63" s="122"/>
      <c r="CR63" s="126"/>
      <c r="CS63" s="47"/>
      <c r="CT63" s="47"/>
      <c r="CU63" s="47"/>
      <c r="CV63" s="47"/>
      <c r="CW63" s="47"/>
      <c r="CX63" s="47"/>
      <c r="CY63" s="47"/>
      <c r="CZ63" s="47"/>
      <c r="DA63" s="47"/>
    </row>
    <row r="64" spans="1:105" x14ac:dyDescent="0.25">
      <c r="A64">
        <f t="shared" si="0"/>
        <v>1959</v>
      </c>
      <c r="C64" s="122">
        <f>P64+AC64+AP64</f>
        <v>16.599875649650865</v>
      </c>
      <c r="D64" s="122">
        <f>Q64+AD64+AQ64</f>
        <v>12.605888922733271</v>
      </c>
      <c r="E64" s="126"/>
      <c r="F64" s="47"/>
      <c r="G64" s="47"/>
      <c r="H64" s="47"/>
      <c r="I64" s="47"/>
      <c r="J64" s="47"/>
      <c r="K64" s="47"/>
      <c r="L64" s="47"/>
      <c r="M64" s="47"/>
      <c r="N64" s="47"/>
      <c r="O64" s="47"/>
      <c r="P64" s="122">
        <v>11.3</v>
      </c>
      <c r="Q64" s="122">
        <v>4.5999999999999996</v>
      </c>
      <c r="R64" s="126"/>
      <c r="S64" s="47"/>
      <c r="T64" s="47"/>
      <c r="U64" s="47"/>
      <c r="V64" s="47"/>
      <c r="W64" s="47"/>
      <c r="X64" s="47"/>
      <c r="Y64" s="47"/>
      <c r="Z64" s="47"/>
      <c r="AA64" s="47"/>
      <c r="AB64" s="47"/>
      <c r="AC64" s="47">
        <v>4.8381851225966903</v>
      </c>
      <c r="AD64" s="47">
        <v>7.1936237181439742</v>
      </c>
      <c r="AE64" s="126"/>
      <c r="AF64" s="47"/>
      <c r="AG64" s="47"/>
      <c r="AH64" s="47"/>
      <c r="AI64" s="47"/>
      <c r="AJ64" s="19"/>
      <c r="AK64" s="19"/>
      <c r="AL64" s="19"/>
      <c r="AM64" s="19"/>
      <c r="AN64" s="19"/>
      <c r="AO64" s="47"/>
      <c r="AP64" s="47">
        <v>0.46169052705417213</v>
      </c>
      <c r="AQ64" s="47">
        <v>0.8122652045892983</v>
      </c>
      <c r="AR64" s="126"/>
      <c r="AS64" s="47"/>
      <c r="AT64" s="47"/>
      <c r="AU64" s="47"/>
      <c r="AV64" s="47"/>
      <c r="AW64" s="47"/>
      <c r="AX64" s="47"/>
      <c r="AY64" s="47"/>
      <c r="AZ64" s="47"/>
      <c r="BA64" s="47"/>
      <c r="BB64" s="5"/>
      <c r="BC64" s="122"/>
      <c r="BD64" s="122"/>
      <c r="BE64" s="126"/>
      <c r="BF64" s="47"/>
      <c r="BG64" s="47"/>
      <c r="BH64" s="47"/>
      <c r="BI64" s="47"/>
      <c r="BJ64" s="47"/>
      <c r="BK64" s="47"/>
      <c r="BL64" s="47"/>
      <c r="BM64" s="47"/>
      <c r="BN64" s="47"/>
      <c r="BO64" s="47"/>
      <c r="BP64" s="122">
        <v>13</v>
      </c>
      <c r="BQ64" s="122">
        <v>6</v>
      </c>
      <c r="BR64" s="126"/>
      <c r="BS64" s="47"/>
      <c r="BT64" s="47"/>
      <c r="BU64" s="47"/>
      <c r="BV64" s="47"/>
      <c r="BW64" s="47"/>
      <c r="BX64" s="47"/>
      <c r="BY64" s="47"/>
      <c r="BZ64" s="47"/>
      <c r="CA64" s="47"/>
      <c r="CB64" s="47"/>
      <c r="CC64" s="47"/>
      <c r="CD64" s="47"/>
      <c r="CE64" s="126"/>
      <c r="CF64" s="47"/>
      <c r="CG64" s="47"/>
      <c r="CH64" s="47"/>
      <c r="CI64" s="47"/>
      <c r="CJ64" s="19"/>
      <c r="CK64" s="19"/>
      <c r="CL64" s="19"/>
      <c r="CM64" s="19"/>
      <c r="CN64" s="19"/>
      <c r="CO64" s="47"/>
      <c r="CP64" s="47"/>
      <c r="CQ64" s="47"/>
      <c r="CR64" s="126"/>
      <c r="CS64" s="47"/>
      <c r="CT64" s="47"/>
      <c r="CU64" s="47"/>
      <c r="CV64" s="47"/>
      <c r="CW64" s="47"/>
      <c r="CX64" s="47"/>
      <c r="CY64" s="47"/>
      <c r="CZ64" s="47"/>
      <c r="DA64" s="47"/>
    </row>
    <row r="65" spans="1:105" x14ac:dyDescent="0.25">
      <c r="A65">
        <f t="shared" si="0"/>
        <v>1960</v>
      </c>
      <c r="C65" s="122">
        <f t="shared" ref="C65:C72" si="1">P65+AC65+AP65</f>
        <v>17.004673504410317</v>
      </c>
      <c r="D65" s="122">
        <f t="shared" ref="D65:D72" si="2">Q65+AD65+AQ65</f>
        <v>13.235353581492529</v>
      </c>
      <c r="E65" s="126"/>
      <c r="F65" s="47"/>
      <c r="G65" s="47"/>
      <c r="H65" s="47"/>
      <c r="I65" s="47"/>
      <c r="J65" s="47"/>
      <c r="K65" s="47"/>
      <c r="L65" s="47"/>
      <c r="M65" s="47"/>
      <c r="N65" s="47"/>
      <c r="O65" s="47"/>
      <c r="P65" s="122">
        <v>11.4</v>
      </c>
      <c r="Q65" s="122">
        <v>4.5</v>
      </c>
      <c r="R65" s="126"/>
      <c r="S65" s="47"/>
      <c r="T65" s="47"/>
      <c r="U65" s="47"/>
      <c r="V65" s="47"/>
      <c r="W65" s="47"/>
      <c r="X65" s="47"/>
      <c r="Y65" s="47"/>
      <c r="Z65" s="47"/>
      <c r="AA65" s="47"/>
      <c r="AB65" s="47"/>
      <c r="AC65" s="47">
        <v>5.081478303088705</v>
      </c>
      <c r="AD65" s="47">
        <v>7.7837368505478119</v>
      </c>
      <c r="AE65" s="126"/>
      <c r="AF65" s="47"/>
      <c r="AG65" s="47"/>
      <c r="AH65" s="47"/>
      <c r="AI65" s="47"/>
      <c r="AJ65" s="19"/>
      <c r="AK65" s="19"/>
      <c r="AL65" s="19"/>
      <c r="AM65" s="19"/>
      <c r="AN65" s="19"/>
      <c r="AO65" s="47"/>
      <c r="AP65" s="47">
        <v>0.52319520132161002</v>
      </c>
      <c r="AQ65" s="47">
        <v>0.95161673094471688</v>
      </c>
      <c r="AR65" s="126"/>
      <c r="AS65" s="47"/>
      <c r="AT65" s="47"/>
      <c r="AU65" s="47"/>
      <c r="AV65" s="47"/>
      <c r="AW65" s="47"/>
      <c r="AX65" s="47"/>
      <c r="AY65" s="47"/>
      <c r="AZ65" s="47"/>
      <c r="BA65" s="47"/>
      <c r="BB65" s="5"/>
      <c r="BC65" s="122"/>
      <c r="BD65" s="122"/>
      <c r="BE65" s="126"/>
      <c r="BF65" s="47"/>
      <c r="BG65" s="47"/>
      <c r="BH65" s="47"/>
      <c r="BI65" s="47"/>
      <c r="BJ65" s="47"/>
      <c r="BK65" s="47"/>
      <c r="BL65" s="47"/>
      <c r="BM65" s="47"/>
      <c r="BN65" s="47"/>
      <c r="BO65" s="47"/>
      <c r="BP65" s="122">
        <v>13.1</v>
      </c>
      <c r="BQ65" s="122">
        <v>5.9</v>
      </c>
      <c r="BR65" s="126"/>
      <c r="BS65" s="47"/>
      <c r="BT65" s="47"/>
      <c r="BU65" s="47"/>
      <c r="BV65" s="47"/>
      <c r="BW65" s="47"/>
      <c r="BX65" s="47"/>
      <c r="BY65" s="47"/>
      <c r="BZ65" s="47"/>
      <c r="CA65" s="47"/>
      <c r="CB65" s="47"/>
      <c r="CC65" s="47"/>
      <c r="CD65" s="47"/>
      <c r="CE65" s="126"/>
      <c r="CF65" s="47"/>
      <c r="CG65" s="47"/>
      <c r="CH65" s="47"/>
      <c r="CI65" s="47"/>
      <c r="CJ65" s="19"/>
      <c r="CK65" s="19"/>
      <c r="CL65" s="19"/>
      <c r="CM65" s="19"/>
      <c r="CN65" s="19"/>
      <c r="CO65" s="47"/>
      <c r="CP65" s="47"/>
      <c r="CQ65" s="47"/>
      <c r="CR65" s="126"/>
      <c r="CS65" s="47"/>
      <c r="CT65" s="47"/>
      <c r="CU65" s="47"/>
      <c r="CV65" s="47"/>
      <c r="CW65" s="47"/>
      <c r="CX65" s="47"/>
      <c r="CY65" s="47"/>
      <c r="CZ65" s="47"/>
      <c r="DA65" s="47"/>
    </row>
    <row r="66" spans="1:105" x14ac:dyDescent="0.25">
      <c r="A66">
        <f t="shared" si="0"/>
        <v>1961</v>
      </c>
      <c r="C66" s="122">
        <f t="shared" si="1"/>
        <v>16.827928050354867</v>
      </c>
      <c r="D66" s="122">
        <f t="shared" si="2"/>
        <v>14.026572200369651</v>
      </c>
      <c r="E66" s="126"/>
      <c r="F66" s="47"/>
      <c r="G66" s="47"/>
      <c r="H66" s="47"/>
      <c r="I66" s="47"/>
      <c r="J66" s="47"/>
      <c r="K66" s="47"/>
      <c r="L66" s="47"/>
      <c r="M66" s="47"/>
      <c r="N66" s="47"/>
      <c r="O66" s="47"/>
      <c r="P66" s="122">
        <v>11.1</v>
      </c>
      <c r="Q66" s="122">
        <v>4.7</v>
      </c>
      <c r="R66" s="126"/>
      <c r="S66" s="47"/>
      <c r="T66" s="47"/>
      <c r="U66" s="47"/>
      <c r="V66" s="47"/>
      <c r="W66" s="47"/>
      <c r="X66" s="47"/>
      <c r="Y66" s="47"/>
      <c r="Z66" s="47"/>
      <c r="AA66" s="47"/>
      <c r="AB66" s="47"/>
      <c r="AC66" s="47">
        <v>5.1485258599922172</v>
      </c>
      <c r="AD66" s="47">
        <v>8.0185773186104914</v>
      </c>
      <c r="AE66" s="126"/>
      <c r="AF66" s="47"/>
      <c r="AG66" s="47"/>
      <c r="AH66" s="47"/>
      <c r="AI66" s="47"/>
      <c r="AJ66" s="19"/>
      <c r="AK66" s="19"/>
      <c r="AL66" s="19"/>
      <c r="AM66" s="19"/>
      <c r="AN66" s="19"/>
      <c r="AO66" s="47"/>
      <c r="AP66" s="47">
        <v>0.57940219036265139</v>
      </c>
      <c r="AQ66" s="47">
        <v>1.3079948817591585</v>
      </c>
      <c r="AR66" s="126"/>
      <c r="AS66" s="47"/>
      <c r="AT66" s="47"/>
      <c r="AU66" s="47"/>
      <c r="AV66" s="47"/>
      <c r="AW66" s="47"/>
      <c r="AX66" s="47"/>
      <c r="AY66" s="47"/>
      <c r="AZ66" s="47"/>
      <c r="BA66" s="47"/>
      <c r="BB66" s="5"/>
      <c r="BC66" s="122"/>
      <c r="BD66" s="122"/>
      <c r="BE66" s="126"/>
      <c r="BF66" s="47"/>
      <c r="BG66" s="47"/>
      <c r="BH66" s="47"/>
      <c r="BI66" s="47"/>
      <c r="BJ66" s="47"/>
      <c r="BK66" s="47"/>
      <c r="BL66" s="47"/>
      <c r="BM66" s="47"/>
      <c r="BN66" s="47"/>
      <c r="BO66" s="47"/>
      <c r="BP66" s="122">
        <v>12.8</v>
      </c>
      <c r="BQ66" s="122">
        <v>6</v>
      </c>
      <c r="BR66" s="126"/>
      <c r="BS66" s="47"/>
      <c r="BT66" s="47"/>
      <c r="BU66" s="47"/>
      <c r="BV66" s="47"/>
      <c r="BW66" s="47"/>
      <c r="BX66" s="47"/>
      <c r="BY66" s="47"/>
      <c r="BZ66" s="47"/>
      <c r="CA66" s="47"/>
      <c r="CB66" s="47"/>
      <c r="CC66" s="47"/>
      <c r="CD66" s="47"/>
      <c r="CE66" s="126"/>
      <c r="CF66" s="47"/>
      <c r="CG66" s="47"/>
      <c r="CH66" s="47"/>
      <c r="CI66" s="47"/>
      <c r="CJ66" s="19"/>
      <c r="CK66" s="19"/>
      <c r="CL66" s="19"/>
      <c r="CM66" s="19"/>
      <c r="CN66" s="19"/>
      <c r="CO66" s="47"/>
      <c r="CP66" s="47"/>
      <c r="CQ66" s="47"/>
      <c r="CR66" s="126"/>
      <c r="CS66" s="47"/>
      <c r="CT66" s="47"/>
      <c r="CU66" s="47"/>
      <c r="CV66" s="47"/>
      <c r="CW66" s="47"/>
      <c r="CX66" s="47"/>
      <c r="CY66" s="47"/>
      <c r="CZ66" s="47"/>
      <c r="DA66" s="47"/>
    </row>
    <row r="67" spans="1:105" x14ac:dyDescent="0.25">
      <c r="A67">
        <f t="shared" si="0"/>
        <v>1962</v>
      </c>
      <c r="C67" s="122">
        <f t="shared" si="1"/>
        <v>17.587251765329498</v>
      </c>
      <c r="D67" s="122">
        <f t="shared" si="2"/>
        <v>13.517260268661689</v>
      </c>
      <c r="E67" s="126"/>
      <c r="F67" s="47"/>
      <c r="G67" s="47"/>
      <c r="H67" s="47"/>
      <c r="I67" s="47"/>
      <c r="J67" s="47"/>
      <c r="K67" s="47"/>
      <c r="L67" s="47"/>
      <c r="M67" s="47"/>
      <c r="N67" s="47"/>
      <c r="O67" s="47"/>
      <c r="P67" s="122">
        <v>11.8</v>
      </c>
      <c r="Q67" s="122">
        <v>4.7</v>
      </c>
      <c r="R67" s="126"/>
      <c r="S67" s="47"/>
      <c r="T67" s="47"/>
      <c r="U67" s="47"/>
      <c r="V67" s="47"/>
      <c r="W67" s="47"/>
      <c r="X67" s="47"/>
      <c r="Y67" s="47"/>
      <c r="Z67" s="47"/>
      <c r="AA67" s="47"/>
      <c r="AB67" s="47"/>
      <c r="AC67" s="47">
        <v>5.1858723157210553</v>
      </c>
      <c r="AD67" s="47">
        <v>7.6655205804516795</v>
      </c>
      <c r="AE67" s="126"/>
      <c r="AF67" s="47"/>
      <c r="AG67" s="47"/>
      <c r="AH67" s="47"/>
      <c r="AI67" s="47"/>
      <c r="AJ67" s="19"/>
      <c r="AK67" s="19"/>
      <c r="AL67" s="19"/>
      <c r="AM67" s="19"/>
      <c r="AN67" s="19"/>
      <c r="AO67" s="47"/>
      <c r="AP67" s="47">
        <v>0.60137944960844081</v>
      </c>
      <c r="AQ67" s="47">
        <v>1.1517396882100093</v>
      </c>
      <c r="AR67" s="126"/>
      <c r="AS67" s="47"/>
      <c r="AT67" s="47"/>
      <c r="AU67" s="47"/>
      <c r="AV67" s="47"/>
      <c r="AW67" s="47"/>
      <c r="AX67" s="47"/>
      <c r="AY67" s="47"/>
      <c r="AZ67" s="47"/>
      <c r="BA67" s="47"/>
      <c r="BB67" s="5"/>
      <c r="BC67" s="122"/>
      <c r="BD67" s="122"/>
      <c r="BE67" s="126"/>
      <c r="BF67" s="47"/>
      <c r="BG67" s="47"/>
      <c r="BH67" s="47"/>
      <c r="BI67" s="47"/>
      <c r="BJ67" s="47"/>
      <c r="BK67" s="47"/>
      <c r="BL67" s="47"/>
      <c r="BM67" s="47"/>
      <c r="BN67" s="47"/>
      <c r="BO67" s="47"/>
      <c r="BP67" s="122">
        <v>13.6</v>
      </c>
      <c r="BQ67" s="122">
        <v>6</v>
      </c>
      <c r="BR67" s="126"/>
      <c r="BS67" s="47"/>
      <c r="BT67" s="47"/>
      <c r="BU67" s="47"/>
      <c r="BV67" s="47"/>
      <c r="BW67" s="47"/>
      <c r="BX67" s="47"/>
      <c r="BY67" s="47"/>
      <c r="BZ67" s="47"/>
      <c r="CA67" s="47"/>
      <c r="CB67" s="47"/>
      <c r="CC67" s="47"/>
      <c r="CD67" s="47"/>
      <c r="CE67" s="126"/>
      <c r="CF67" s="47"/>
      <c r="CG67" s="47"/>
      <c r="CH67" s="47"/>
      <c r="CI67" s="47"/>
      <c r="CJ67" s="19"/>
      <c r="CK67" s="19"/>
      <c r="CL67" s="19"/>
      <c r="CM67" s="19"/>
      <c r="CN67" s="19"/>
      <c r="CO67" s="47"/>
      <c r="CP67" s="47"/>
      <c r="CQ67" s="47"/>
      <c r="CR67" s="126"/>
      <c r="CS67" s="47"/>
      <c r="CT67" s="47"/>
      <c r="CU67" s="47"/>
      <c r="CV67" s="47"/>
      <c r="CW67" s="47"/>
      <c r="CX67" s="47"/>
      <c r="CY67" s="47"/>
      <c r="CZ67" s="47"/>
      <c r="DA67" s="47"/>
    </row>
    <row r="68" spans="1:105" x14ac:dyDescent="0.25">
      <c r="A68">
        <f t="shared" si="0"/>
        <v>1963</v>
      </c>
      <c r="C68" s="122">
        <f t="shared" si="1"/>
        <v>17.862994322143642</v>
      </c>
      <c r="D68" s="122">
        <f t="shared" si="2"/>
        <v>14.396786176928726</v>
      </c>
      <c r="E68" s="126"/>
      <c r="F68" s="47"/>
      <c r="G68" s="47"/>
      <c r="H68" s="47"/>
      <c r="I68" s="47"/>
      <c r="J68" s="47"/>
      <c r="K68" s="47"/>
      <c r="L68" s="47"/>
      <c r="M68" s="47"/>
      <c r="N68" s="47"/>
      <c r="O68" s="47"/>
      <c r="P68" s="122">
        <v>11.9</v>
      </c>
      <c r="Q68" s="122">
        <v>5</v>
      </c>
      <c r="R68" s="126"/>
      <c r="S68" s="47"/>
      <c r="T68" s="47"/>
      <c r="U68" s="47"/>
      <c r="V68" s="47"/>
      <c r="W68" s="47"/>
      <c r="X68" s="47"/>
      <c r="Y68" s="47"/>
      <c r="Z68" s="47"/>
      <c r="AA68" s="47"/>
      <c r="AB68" s="47"/>
      <c r="AC68" s="47">
        <v>5.2744297240761036</v>
      </c>
      <c r="AD68" s="47">
        <v>7.8869233281407771</v>
      </c>
      <c r="AE68" s="126"/>
      <c r="AF68" s="47"/>
      <c r="AG68" s="47"/>
      <c r="AH68" s="47"/>
      <c r="AI68" s="47"/>
      <c r="AJ68" s="19"/>
      <c r="AK68" s="19"/>
      <c r="AL68" s="19"/>
      <c r="AM68" s="19"/>
      <c r="AN68" s="19"/>
      <c r="AO68" s="47"/>
      <c r="AP68" s="47">
        <v>0.68856459806753656</v>
      </c>
      <c r="AQ68" s="47">
        <v>1.5098628487879491</v>
      </c>
      <c r="AR68" s="126"/>
      <c r="AS68" s="47"/>
      <c r="AT68" s="47"/>
      <c r="AU68" s="47"/>
      <c r="AV68" s="47"/>
      <c r="AW68" s="47"/>
      <c r="AX68" s="47"/>
      <c r="AY68" s="47"/>
      <c r="AZ68" s="47"/>
      <c r="BA68" s="47"/>
      <c r="BB68" s="5"/>
      <c r="BC68" s="122"/>
      <c r="BD68" s="122"/>
      <c r="BE68" s="126"/>
      <c r="BF68" s="47"/>
      <c r="BG68" s="47"/>
      <c r="BH68" s="47"/>
      <c r="BI68" s="47"/>
      <c r="BJ68" s="47"/>
      <c r="BK68" s="47"/>
      <c r="BL68" s="47"/>
      <c r="BM68" s="47"/>
      <c r="BN68" s="47"/>
      <c r="BO68" s="47"/>
      <c r="BP68" s="122">
        <v>13.8</v>
      </c>
      <c r="BQ68" s="122">
        <v>6.5</v>
      </c>
      <c r="BR68" s="126"/>
      <c r="BS68" s="47"/>
      <c r="BT68" s="47"/>
      <c r="BU68" s="47"/>
      <c r="BV68" s="47"/>
      <c r="BW68" s="47"/>
      <c r="BX68" s="47"/>
      <c r="BY68" s="47"/>
      <c r="BZ68" s="47"/>
      <c r="CA68" s="47"/>
      <c r="CB68" s="47"/>
      <c r="CC68" s="47"/>
      <c r="CD68" s="47"/>
      <c r="CE68" s="126"/>
      <c r="CF68" s="47"/>
      <c r="CG68" s="47"/>
      <c r="CH68" s="47"/>
      <c r="CI68" s="47"/>
      <c r="CJ68" s="19"/>
      <c r="CK68" s="19"/>
      <c r="CL68" s="19"/>
      <c r="CM68" s="19"/>
      <c r="CN68" s="19"/>
      <c r="CO68" s="47"/>
      <c r="CP68" s="47"/>
      <c r="CQ68" s="47"/>
      <c r="CR68" s="126"/>
      <c r="CS68" s="47"/>
      <c r="CT68" s="47"/>
      <c r="CU68" s="47"/>
      <c r="CV68" s="47"/>
      <c r="CW68" s="47"/>
      <c r="CX68" s="47"/>
      <c r="CY68" s="47"/>
      <c r="CZ68" s="47"/>
      <c r="DA68" s="47"/>
    </row>
    <row r="69" spans="1:105" x14ac:dyDescent="0.25">
      <c r="A69">
        <f t="shared" si="0"/>
        <v>1964</v>
      </c>
      <c r="C69" s="122">
        <f t="shared" si="1"/>
        <v>17.778778836970641</v>
      </c>
      <c r="D69" s="122">
        <f t="shared" si="2"/>
        <v>14.704591384506292</v>
      </c>
      <c r="E69" s="126"/>
      <c r="F69" s="47"/>
      <c r="G69" s="47"/>
      <c r="H69" s="47"/>
      <c r="I69" s="47"/>
      <c r="J69" s="47"/>
      <c r="K69" s="47"/>
      <c r="L69" s="47"/>
      <c r="M69" s="47"/>
      <c r="N69" s="47"/>
      <c r="O69" s="47"/>
      <c r="P69" s="122">
        <v>11.6</v>
      </c>
      <c r="Q69" s="122">
        <v>4.5999999999999996</v>
      </c>
      <c r="R69" s="126"/>
      <c r="S69" s="47"/>
      <c r="T69" s="47"/>
      <c r="U69" s="47"/>
      <c r="V69" s="47"/>
      <c r="W69" s="47"/>
      <c r="X69" s="47"/>
      <c r="Y69" s="47"/>
      <c r="Z69" s="47"/>
      <c r="AA69" s="47"/>
      <c r="AB69" s="47"/>
      <c r="AC69" s="47">
        <v>5.4835475776648055</v>
      </c>
      <c r="AD69" s="47">
        <v>8.7218578266264846</v>
      </c>
      <c r="AE69" s="126"/>
      <c r="AF69" s="47"/>
      <c r="AG69" s="47"/>
      <c r="AH69" s="47"/>
      <c r="AI69" s="47"/>
      <c r="AJ69" s="19"/>
      <c r="AK69" s="19"/>
      <c r="AL69" s="19"/>
      <c r="AM69" s="19"/>
      <c r="AN69" s="19"/>
      <c r="AO69" s="47"/>
      <c r="AP69" s="47">
        <v>0.69523125930583651</v>
      </c>
      <c r="AQ69" s="47">
        <v>1.3827335578798086</v>
      </c>
      <c r="AR69" s="126"/>
      <c r="AS69" s="47"/>
      <c r="AT69" s="47"/>
      <c r="AU69" s="47"/>
      <c r="AV69" s="47"/>
      <c r="AW69" s="47"/>
      <c r="AX69" s="47"/>
      <c r="AY69" s="47"/>
      <c r="AZ69" s="47"/>
      <c r="BA69" s="47"/>
      <c r="BB69" s="5"/>
      <c r="BC69" s="122"/>
      <c r="BD69" s="122"/>
      <c r="BE69" s="126"/>
      <c r="BF69" s="47"/>
      <c r="BG69" s="47"/>
      <c r="BH69" s="47"/>
      <c r="BI69" s="47"/>
      <c r="BJ69" s="47"/>
      <c r="BK69" s="47"/>
      <c r="BL69" s="47"/>
      <c r="BM69" s="47"/>
      <c r="BN69" s="47"/>
      <c r="BO69" s="47"/>
      <c r="BP69" s="122">
        <v>13.4</v>
      </c>
      <c r="BQ69" s="122">
        <v>5.9</v>
      </c>
      <c r="BR69" s="126"/>
      <c r="BS69" s="47"/>
      <c r="BT69" s="47"/>
      <c r="BU69" s="47"/>
      <c r="BV69" s="47"/>
      <c r="BW69" s="47"/>
      <c r="BX69" s="47"/>
      <c r="BY69" s="47"/>
      <c r="BZ69" s="47"/>
      <c r="CA69" s="47"/>
      <c r="CB69" s="47"/>
      <c r="CC69" s="47"/>
      <c r="CD69" s="47"/>
      <c r="CE69" s="126"/>
      <c r="CF69" s="47"/>
      <c r="CG69" s="47"/>
      <c r="CH69" s="47"/>
      <c r="CI69" s="47"/>
      <c r="CJ69" s="19"/>
      <c r="CK69" s="19"/>
      <c r="CL69" s="19"/>
      <c r="CM69" s="19"/>
      <c r="CN69" s="19"/>
      <c r="CO69" s="47"/>
      <c r="CP69" s="47"/>
      <c r="CQ69" s="47"/>
      <c r="CR69" s="126"/>
      <c r="CS69" s="47"/>
      <c r="CT69" s="47"/>
      <c r="CU69" s="47"/>
      <c r="CV69" s="47"/>
      <c r="CW69" s="47"/>
      <c r="CX69" s="47"/>
      <c r="CY69" s="47"/>
      <c r="CZ69" s="47"/>
      <c r="DA69" s="47"/>
    </row>
    <row r="70" spans="1:105" x14ac:dyDescent="0.25">
      <c r="A70">
        <f t="shared" si="0"/>
        <v>1965</v>
      </c>
      <c r="C70" s="122">
        <f t="shared" si="1"/>
        <v>18.241386166487782</v>
      </c>
      <c r="D70" s="122">
        <f t="shared" si="2"/>
        <v>16.156585747166371</v>
      </c>
      <c r="E70" s="126"/>
      <c r="F70" s="47"/>
      <c r="G70" s="47"/>
      <c r="H70" s="47"/>
      <c r="I70" s="47"/>
      <c r="J70" s="47"/>
      <c r="K70" s="47"/>
      <c r="L70" s="47"/>
      <c r="M70" s="47"/>
      <c r="N70" s="47"/>
      <c r="O70" s="47"/>
      <c r="P70" s="122">
        <v>11.9</v>
      </c>
      <c r="Q70" s="122">
        <v>5.0999999999999996</v>
      </c>
      <c r="R70" s="126"/>
      <c r="S70" s="47"/>
      <c r="T70" s="47"/>
      <c r="U70" s="47"/>
      <c r="V70" s="47"/>
      <c r="W70" s="47"/>
      <c r="X70" s="47"/>
      <c r="Y70" s="47"/>
      <c r="Z70" s="47"/>
      <c r="AA70" s="47"/>
      <c r="AB70" s="47"/>
      <c r="AC70" s="47">
        <v>5.5900621118012417</v>
      </c>
      <c r="AD70" s="47">
        <v>9.9187909844964608</v>
      </c>
      <c r="AE70" s="126"/>
      <c r="AF70" s="47"/>
      <c r="AG70" s="47"/>
      <c r="AH70" s="47"/>
      <c r="AI70" s="47"/>
      <c r="AJ70" s="19"/>
      <c r="AK70" s="19"/>
      <c r="AL70" s="19"/>
      <c r="AM70" s="19"/>
      <c r="AN70" s="19"/>
      <c r="AO70" s="47"/>
      <c r="AP70" s="47">
        <v>0.75132405468653773</v>
      </c>
      <c r="AQ70" s="47">
        <v>1.1377947626699092</v>
      </c>
      <c r="AR70" s="126"/>
      <c r="AS70" s="47"/>
      <c r="AT70" s="47"/>
      <c r="AU70" s="47"/>
      <c r="AV70" s="47"/>
      <c r="AW70" s="47"/>
      <c r="AX70" s="47"/>
      <c r="AY70" s="47"/>
      <c r="AZ70" s="47"/>
      <c r="BA70" s="47"/>
      <c r="BB70" s="5"/>
      <c r="BC70" s="122"/>
      <c r="BD70" s="122"/>
      <c r="BE70" s="126"/>
      <c r="BF70" s="47"/>
      <c r="BG70" s="47"/>
      <c r="BH70" s="47"/>
      <c r="BI70" s="47"/>
      <c r="BJ70" s="47"/>
      <c r="BK70" s="47"/>
      <c r="BL70" s="47"/>
      <c r="BM70" s="47"/>
      <c r="BN70" s="47"/>
      <c r="BO70" s="47"/>
      <c r="BP70" s="122">
        <v>13.7</v>
      </c>
      <c r="BQ70" s="122">
        <v>6.5</v>
      </c>
      <c r="BR70" s="126"/>
      <c r="BS70" s="47"/>
      <c r="BT70" s="47"/>
      <c r="BU70" s="47"/>
      <c r="BV70" s="47"/>
      <c r="BW70" s="47"/>
      <c r="BX70" s="47"/>
      <c r="BY70" s="47"/>
      <c r="BZ70" s="47"/>
      <c r="CA70" s="47"/>
      <c r="CB70" s="47"/>
      <c r="CC70" s="47"/>
      <c r="CD70" s="47"/>
      <c r="CE70" s="126"/>
      <c r="CF70" s="47"/>
      <c r="CG70" s="47"/>
      <c r="CH70" s="47"/>
      <c r="CI70" s="47"/>
      <c r="CJ70" s="19"/>
      <c r="CK70" s="19"/>
      <c r="CL70" s="19"/>
      <c r="CM70" s="19"/>
      <c r="CN70" s="19"/>
      <c r="CO70" s="47"/>
      <c r="CP70" s="47"/>
      <c r="CQ70" s="47"/>
      <c r="CR70" s="126"/>
      <c r="CS70" s="47"/>
      <c r="CT70" s="47"/>
      <c r="CU70" s="47"/>
      <c r="CV70" s="47"/>
      <c r="CW70" s="47"/>
      <c r="CX70" s="47"/>
      <c r="CY70" s="47"/>
      <c r="CZ70" s="47"/>
      <c r="DA70" s="47"/>
    </row>
    <row r="71" spans="1:105" x14ac:dyDescent="0.25">
      <c r="A71">
        <f t="shared" ref="A71:A103" si="3">A70+1</f>
        <v>1966</v>
      </c>
      <c r="C71" s="122">
        <f t="shared" si="1"/>
        <v>18.659462207528861</v>
      </c>
      <c r="D71" s="122">
        <f t="shared" si="2"/>
        <v>17.716812273598975</v>
      </c>
      <c r="E71" s="126"/>
      <c r="F71" s="47"/>
      <c r="G71" s="47"/>
      <c r="H71" s="47"/>
      <c r="I71" s="47"/>
      <c r="J71" s="47"/>
      <c r="K71" s="47"/>
      <c r="L71" s="47"/>
      <c r="M71" s="47"/>
      <c r="N71" s="47"/>
      <c r="O71" s="47"/>
      <c r="P71" s="122">
        <v>11.7</v>
      </c>
      <c r="Q71" s="122">
        <v>5</v>
      </c>
      <c r="R71" s="126"/>
      <c r="S71" s="47"/>
      <c r="T71" s="47"/>
      <c r="U71" s="47"/>
      <c r="V71" s="47"/>
      <c r="W71" s="47"/>
      <c r="X71" s="47"/>
      <c r="Y71" s="47"/>
      <c r="Z71" s="47"/>
      <c r="AA71" s="47"/>
      <c r="AB71" s="47"/>
      <c r="AC71" s="47">
        <v>6.1715985613935196</v>
      </c>
      <c r="AD71" s="47">
        <v>11.169827402514382</v>
      </c>
      <c r="AE71" s="128"/>
      <c r="AF71" s="47"/>
      <c r="AG71" s="47"/>
      <c r="AH71" s="47"/>
      <c r="AI71" s="47"/>
      <c r="AJ71" s="19"/>
      <c r="AK71" s="19"/>
      <c r="AL71" s="19"/>
      <c r="AM71" s="19"/>
      <c r="AN71" s="19"/>
      <c r="AO71" s="47"/>
      <c r="AP71" s="47">
        <v>0.78786364613534277</v>
      </c>
      <c r="AQ71" s="47">
        <v>1.5469848710845939</v>
      </c>
      <c r="AR71" s="128"/>
      <c r="AS71" s="47"/>
      <c r="AT71" s="47"/>
      <c r="AU71" s="47"/>
      <c r="AV71" s="47"/>
      <c r="AW71" s="47"/>
      <c r="AX71" s="47"/>
      <c r="AY71" s="47"/>
      <c r="AZ71" s="47"/>
      <c r="BA71" s="47"/>
      <c r="BB71" s="5"/>
      <c r="BC71" s="122"/>
      <c r="BD71" s="122"/>
      <c r="BE71" s="126"/>
      <c r="BF71" s="47"/>
      <c r="BG71" s="47"/>
      <c r="BH71" s="47"/>
      <c r="BI71" s="47"/>
      <c r="BJ71" s="47"/>
      <c r="BK71" s="47"/>
      <c r="BL71" s="47"/>
      <c r="BM71" s="47"/>
      <c r="BN71" s="47"/>
      <c r="BO71" s="47"/>
      <c r="BP71" s="122">
        <v>13.4</v>
      </c>
      <c r="BQ71" s="122">
        <v>6.5</v>
      </c>
      <c r="BR71" s="126"/>
      <c r="BS71" s="47"/>
      <c r="BT71" s="47"/>
      <c r="BU71" s="47"/>
      <c r="BV71" s="47"/>
      <c r="BW71" s="47"/>
      <c r="BX71" s="47"/>
      <c r="BY71" s="47"/>
      <c r="BZ71" s="47"/>
      <c r="CA71" s="47"/>
      <c r="CB71" s="47"/>
      <c r="CC71" s="47"/>
      <c r="CD71" s="47"/>
      <c r="CE71" s="128"/>
      <c r="CF71" s="47"/>
      <c r="CG71" s="47"/>
      <c r="CH71" s="47"/>
      <c r="CI71" s="47"/>
      <c r="CJ71" s="19"/>
      <c r="CK71" s="19"/>
      <c r="CL71" s="19"/>
      <c r="CM71" s="19"/>
      <c r="CN71" s="19"/>
      <c r="CO71" s="47"/>
      <c r="CP71" s="47"/>
      <c r="CQ71" s="47"/>
      <c r="CR71" s="128"/>
      <c r="CS71" s="47"/>
      <c r="CT71" s="47"/>
      <c r="CU71" s="47"/>
      <c r="CV71" s="47"/>
      <c r="CW71" s="47"/>
      <c r="CX71" s="47"/>
      <c r="CY71" s="47"/>
      <c r="CZ71" s="47"/>
      <c r="DA71" s="47"/>
    </row>
    <row r="72" spans="1:105" x14ac:dyDescent="0.25">
      <c r="A72" s="3">
        <f t="shared" si="3"/>
        <v>1967</v>
      </c>
      <c r="B72" s="10"/>
      <c r="C72" s="122">
        <f t="shared" si="1"/>
        <v>18.605565734434958</v>
      </c>
      <c r="D72" s="122">
        <f t="shared" si="2"/>
        <v>18.479368068633605</v>
      </c>
      <c r="E72" s="128"/>
      <c r="F72" s="47"/>
      <c r="G72" s="47"/>
      <c r="H72" s="47"/>
      <c r="I72" s="47"/>
      <c r="J72" s="47"/>
      <c r="K72" s="47"/>
      <c r="L72" s="47"/>
      <c r="M72" s="47"/>
      <c r="N72" s="47"/>
      <c r="O72" s="47"/>
      <c r="P72" s="127">
        <v>11.6</v>
      </c>
      <c r="Q72" s="127">
        <v>5.0999999999999996</v>
      </c>
      <c r="R72" s="128"/>
      <c r="S72" s="47"/>
      <c r="T72" s="47"/>
      <c r="U72" s="47"/>
      <c r="V72" s="47"/>
      <c r="W72" s="47"/>
      <c r="X72" s="47"/>
      <c r="Y72" s="47"/>
      <c r="Z72" s="47"/>
      <c r="AA72" s="47"/>
      <c r="AB72" s="47"/>
      <c r="AC72" s="47">
        <v>6.1269171823325381</v>
      </c>
      <c r="AD72" s="47">
        <v>11.132035990793053</v>
      </c>
      <c r="AE72" s="128"/>
      <c r="AF72" s="47"/>
      <c r="AG72" s="47"/>
      <c r="AH72" s="47"/>
      <c r="AI72" s="47"/>
      <c r="AJ72" s="19"/>
      <c r="AK72" s="19"/>
      <c r="AL72" s="19"/>
      <c r="AM72" s="19"/>
      <c r="AN72" s="19"/>
      <c r="AO72" s="47"/>
      <c r="AP72" s="47">
        <v>0.87864855210241877</v>
      </c>
      <c r="AQ72" s="47">
        <v>2.2473320778405523</v>
      </c>
      <c r="AR72" s="128"/>
      <c r="AS72" s="47"/>
      <c r="AT72" s="47"/>
      <c r="AU72" s="47"/>
      <c r="AV72" s="47"/>
      <c r="AW72" s="47"/>
      <c r="AX72" s="47"/>
      <c r="AY72" s="47"/>
      <c r="AZ72" s="47"/>
      <c r="BA72" s="47"/>
      <c r="BB72" s="19"/>
      <c r="BC72" s="122"/>
      <c r="BD72" s="122"/>
      <c r="BE72" s="128"/>
      <c r="BF72" s="47"/>
      <c r="BG72" s="47"/>
      <c r="BH72" s="47"/>
      <c r="BI72" s="47"/>
      <c r="BJ72" s="47"/>
      <c r="BK72" s="47"/>
      <c r="BL72" s="47"/>
      <c r="BM72" s="47"/>
      <c r="BN72" s="47"/>
      <c r="BO72" s="47"/>
      <c r="BP72" s="127">
        <v>13.2</v>
      </c>
      <c r="BQ72" s="127">
        <v>6.3</v>
      </c>
      <c r="BR72" s="128"/>
      <c r="BS72" s="47"/>
      <c r="BT72" s="47"/>
      <c r="BU72" s="47"/>
      <c r="BV72" s="47"/>
      <c r="BW72" s="47"/>
      <c r="BX72" s="47"/>
      <c r="BY72" s="47"/>
      <c r="BZ72" s="47"/>
      <c r="CA72" s="47"/>
      <c r="CB72" s="47"/>
      <c r="CC72" s="47"/>
      <c r="CD72" s="47"/>
      <c r="CE72" s="128"/>
      <c r="CF72" s="47"/>
      <c r="CG72" s="47"/>
      <c r="CH72" s="47"/>
      <c r="CI72" s="47"/>
      <c r="CJ72" s="19"/>
      <c r="CK72" s="19"/>
      <c r="CL72" s="19"/>
      <c r="CM72" s="19"/>
      <c r="CN72" s="19"/>
      <c r="CO72" s="47"/>
      <c r="CP72" s="47"/>
      <c r="CQ72" s="47"/>
      <c r="CR72" s="128"/>
      <c r="CS72" s="47"/>
      <c r="CT72" s="47"/>
      <c r="CU72" s="47"/>
      <c r="CV72" s="47"/>
      <c r="CW72" s="47"/>
      <c r="CX72" s="47"/>
      <c r="CY72" s="47"/>
      <c r="CZ72" s="47"/>
      <c r="DA72" s="47"/>
    </row>
    <row r="73" spans="1:105" x14ac:dyDescent="0.25">
      <c r="A73">
        <f t="shared" si="3"/>
        <v>1968</v>
      </c>
      <c r="C73" s="5"/>
      <c r="D73" s="5"/>
      <c r="E73" s="20"/>
      <c r="F73" s="19">
        <f>S73+AF73+AS73</f>
        <v>19.200000000000003</v>
      </c>
      <c r="G73" s="19">
        <f t="shared" ref="G73:H73" si="4">T73+AG73+AT73</f>
        <v>20.299999999999997</v>
      </c>
      <c r="H73" s="19">
        <f t="shared" si="4"/>
        <v>24.300000000000004</v>
      </c>
      <c r="I73" s="19"/>
      <c r="J73" s="19"/>
      <c r="K73" s="19"/>
      <c r="L73" s="19"/>
      <c r="M73" s="19"/>
      <c r="N73" s="19"/>
      <c r="O73" s="19"/>
      <c r="P73" s="5"/>
      <c r="Q73" s="19"/>
      <c r="R73" s="47"/>
      <c r="S73" s="19">
        <v>11.5</v>
      </c>
      <c r="T73" s="19">
        <v>4.3</v>
      </c>
      <c r="U73" s="19">
        <v>8.9</v>
      </c>
      <c r="V73" s="19"/>
      <c r="W73" s="19"/>
      <c r="X73" s="19"/>
      <c r="Y73" s="19"/>
      <c r="Z73" s="19"/>
      <c r="AA73" s="19"/>
      <c r="AB73" s="19"/>
      <c r="AC73" s="5"/>
      <c r="AD73" s="19"/>
      <c r="AE73" s="47"/>
      <c r="AF73" s="19">
        <v>6.6</v>
      </c>
      <c r="AG73" s="19">
        <v>13.1</v>
      </c>
      <c r="AH73" s="19">
        <v>13.8</v>
      </c>
      <c r="AI73" s="19"/>
      <c r="AJ73" s="19"/>
      <c r="AK73" s="19"/>
      <c r="AL73" s="19"/>
      <c r="AM73" s="19"/>
      <c r="AN73" s="19"/>
      <c r="AO73" s="19"/>
      <c r="AP73" s="5"/>
      <c r="AQ73" s="19"/>
      <c r="AR73" s="47"/>
      <c r="AS73" s="19">
        <v>1.1000000000000001</v>
      </c>
      <c r="AT73" s="19">
        <v>2.9</v>
      </c>
      <c r="AU73" s="19">
        <v>1.6</v>
      </c>
      <c r="AV73" s="19"/>
      <c r="AW73" s="19"/>
      <c r="AX73" s="19"/>
      <c r="AY73" s="19"/>
      <c r="AZ73" s="19"/>
      <c r="BA73" s="19"/>
      <c r="BB73" s="5"/>
      <c r="BC73" s="5"/>
      <c r="BD73" s="5"/>
      <c r="BE73" s="20"/>
      <c r="BF73" s="19">
        <f>BS73+CF73+CS73</f>
        <v>21.7</v>
      </c>
      <c r="BG73" s="19">
        <f t="shared" ref="BG73:BG103" si="5">BT73+CG73+CT73</f>
        <v>26.6</v>
      </c>
      <c r="BH73" s="19">
        <f t="shared" ref="BH73:BH103" si="6">BU73+CH73+CU73</f>
        <v>31.5</v>
      </c>
      <c r="BI73" s="19"/>
      <c r="BJ73" s="19"/>
      <c r="BK73" s="19"/>
      <c r="BL73" s="19"/>
      <c r="BM73" s="19"/>
      <c r="BN73" s="19"/>
      <c r="BO73" s="19"/>
      <c r="BP73" s="5"/>
      <c r="BQ73" s="19"/>
      <c r="BR73" s="47"/>
      <c r="BS73" s="19">
        <v>13.1</v>
      </c>
      <c r="BT73" s="19">
        <v>5.4</v>
      </c>
      <c r="BU73" s="19">
        <v>11.1</v>
      </c>
      <c r="BV73" s="19"/>
      <c r="BW73" s="19"/>
      <c r="BX73" s="19"/>
      <c r="BY73" s="19"/>
      <c r="BZ73" s="19"/>
      <c r="CA73" s="19"/>
      <c r="CB73" s="19"/>
      <c r="CC73" s="5"/>
      <c r="CD73" s="19"/>
      <c r="CE73" s="47"/>
      <c r="CF73" s="19">
        <v>7.4</v>
      </c>
      <c r="CG73" s="19">
        <v>18.100000000000001</v>
      </c>
      <c r="CH73" s="19">
        <v>18.399999999999999</v>
      </c>
      <c r="CI73" s="19"/>
      <c r="CJ73" s="19"/>
      <c r="CK73" s="19"/>
      <c r="CL73" s="19"/>
      <c r="CM73" s="19"/>
      <c r="CN73" s="19"/>
      <c r="CO73" s="19"/>
      <c r="CP73" s="5"/>
      <c r="CQ73" s="19"/>
      <c r="CR73" s="47"/>
      <c r="CS73" s="19">
        <v>1.2</v>
      </c>
      <c r="CT73" s="19">
        <v>3.1</v>
      </c>
      <c r="CU73" s="19">
        <v>2</v>
      </c>
      <c r="CV73" s="19"/>
      <c r="CW73" s="19"/>
      <c r="CX73" s="19"/>
      <c r="CY73" s="19"/>
      <c r="CZ73" s="19"/>
      <c r="DA73" s="19"/>
    </row>
    <row r="74" spans="1:105" x14ac:dyDescent="0.25">
      <c r="A74">
        <f t="shared" si="3"/>
        <v>1969</v>
      </c>
      <c r="C74" s="5"/>
      <c r="D74" s="5"/>
      <c r="E74" s="20"/>
      <c r="F74" s="19">
        <f t="shared" ref="F74:F103" si="7">S74+AF74+AS74</f>
        <v>20</v>
      </c>
      <c r="G74" s="19">
        <f t="shared" ref="G74:G103" si="8">T74+AG74+AT74</f>
        <v>22.800000000000004</v>
      </c>
      <c r="H74" s="19">
        <f t="shared" ref="H74:H103" si="9">U74+AH74+AU74</f>
        <v>23.599999999999998</v>
      </c>
      <c r="I74" s="19"/>
      <c r="J74" s="19"/>
      <c r="K74" s="19"/>
      <c r="L74" s="19"/>
      <c r="M74" s="19"/>
      <c r="N74" s="19"/>
      <c r="O74" s="19"/>
      <c r="P74" s="5"/>
      <c r="Q74" s="19"/>
      <c r="R74" s="47"/>
      <c r="S74" s="19">
        <v>11.9</v>
      </c>
      <c r="T74" s="19">
        <v>4.9000000000000004</v>
      </c>
      <c r="U74" s="19">
        <v>9.6999999999999993</v>
      </c>
      <c r="V74" s="19"/>
      <c r="W74" s="19"/>
      <c r="X74" s="19"/>
      <c r="Y74" s="19"/>
      <c r="Z74" s="19"/>
      <c r="AA74" s="19"/>
      <c r="AB74" s="19"/>
      <c r="AC74" s="5"/>
      <c r="AD74" s="19"/>
      <c r="AE74" s="47"/>
      <c r="AF74" s="19">
        <v>6.7</v>
      </c>
      <c r="AG74" s="19">
        <v>13.8</v>
      </c>
      <c r="AH74" s="19">
        <v>12.5</v>
      </c>
      <c r="AI74" s="19"/>
      <c r="AJ74" s="19"/>
      <c r="AK74" s="19"/>
      <c r="AL74" s="19"/>
      <c r="AM74" s="19"/>
      <c r="AN74" s="19"/>
      <c r="AO74" s="19"/>
      <c r="AP74" s="5"/>
      <c r="AQ74" s="19"/>
      <c r="AR74" s="47"/>
      <c r="AS74" s="19">
        <v>1.4</v>
      </c>
      <c r="AT74" s="19">
        <v>4.0999999999999996</v>
      </c>
      <c r="AU74" s="19">
        <v>1.4</v>
      </c>
      <c r="AV74" s="19"/>
      <c r="AW74" s="19"/>
      <c r="AX74" s="19"/>
      <c r="AY74" s="19"/>
      <c r="AZ74" s="19"/>
      <c r="BA74" s="19"/>
      <c r="BB74" s="5"/>
      <c r="BC74" s="5"/>
      <c r="BD74" s="5"/>
      <c r="BE74" s="20"/>
      <c r="BF74" s="19">
        <f t="shared" ref="BF74:BF103" si="10">BS74+CF74+CS74</f>
        <v>22.299999999999997</v>
      </c>
      <c r="BG74" s="19">
        <f t="shared" si="5"/>
        <v>29.6</v>
      </c>
      <c r="BH74" s="19">
        <f t="shared" si="6"/>
        <v>30.299999999999997</v>
      </c>
      <c r="BI74" s="19"/>
      <c r="BJ74" s="19"/>
      <c r="BK74" s="19"/>
      <c r="BL74" s="19"/>
      <c r="BM74" s="19"/>
      <c r="BN74" s="19"/>
      <c r="BO74" s="19"/>
      <c r="BP74" s="5"/>
      <c r="BQ74" s="19"/>
      <c r="BR74" s="47"/>
      <c r="BS74" s="19">
        <v>13.4</v>
      </c>
      <c r="BT74" s="19">
        <v>6</v>
      </c>
      <c r="BU74" s="19">
        <v>12.4</v>
      </c>
      <c r="BV74" s="19"/>
      <c r="BW74" s="19"/>
      <c r="BX74" s="19"/>
      <c r="BY74" s="19"/>
      <c r="BZ74" s="19"/>
      <c r="CA74" s="19"/>
      <c r="CB74" s="19"/>
      <c r="CC74" s="5"/>
      <c r="CD74" s="19"/>
      <c r="CE74" s="47"/>
      <c r="CF74" s="19">
        <v>7.5</v>
      </c>
      <c r="CG74" s="19">
        <v>19.3</v>
      </c>
      <c r="CH74" s="19">
        <v>16.5</v>
      </c>
      <c r="CI74" s="19"/>
      <c r="CJ74" s="19"/>
      <c r="CK74" s="19"/>
      <c r="CL74" s="19"/>
      <c r="CM74" s="19"/>
      <c r="CN74" s="19"/>
      <c r="CO74" s="19"/>
      <c r="CP74" s="5"/>
      <c r="CQ74" s="19"/>
      <c r="CR74" s="47"/>
      <c r="CS74" s="19">
        <v>1.4</v>
      </c>
      <c r="CT74" s="19">
        <v>4.3</v>
      </c>
      <c r="CU74" s="19">
        <v>1.4</v>
      </c>
      <c r="CV74" s="19"/>
      <c r="CW74" s="19"/>
      <c r="CX74" s="19"/>
      <c r="CY74" s="19"/>
      <c r="CZ74" s="19"/>
      <c r="DA74" s="19"/>
    </row>
    <row r="75" spans="1:105" x14ac:dyDescent="0.25">
      <c r="A75">
        <f t="shared" si="3"/>
        <v>1970</v>
      </c>
      <c r="C75" s="5"/>
      <c r="D75" s="5"/>
      <c r="E75" s="20"/>
      <c r="F75" s="19">
        <f t="shared" si="7"/>
        <v>21.1</v>
      </c>
      <c r="G75" s="19">
        <f t="shared" si="8"/>
        <v>25.7</v>
      </c>
      <c r="H75" s="19">
        <f t="shared" si="9"/>
        <v>21.5</v>
      </c>
      <c r="I75" s="19"/>
      <c r="J75" s="19"/>
      <c r="K75" s="19"/>
      <c r="L75" s="19"/>
      <c r="M75" s="19"/>
      <c r="N75" s="19"/>
      <c r="O75" s="19"/>
      <c r="P75" s="5"/>
      <c r="Q75" s="19"/>
      <c r="R75" s="47"/>
      <c r="S75" s="19">
        <v>12.4</v>
      </c>
      <c r="T75" s="19">
        <v>5.2</v>
      </c>
      <c r="U75" s="19">
        <v>8.8000000000000007</v>
      </c>
      <c r="V75" s="19"/>
      <c r="W75" s="19"/>
      <c r="X75" s="19"/>
      <c r="Y75" s="19"/>
      <c r="Z75" s="19"/>
      <c r="AA75" s="19"/>
      <c r="AB75" s="19"/>
      <c r="AC75" s="5"/>
      <c r="AD75" s="19"/>
      <c r="AE75" s="47"/>
      <c r="AF75" s="19">
        <v>7.1</v>
      </c>
      <c r="AG75" s="19">
        <v>14.7</v>
      </c>
      <c r="AH75" s="19">
        <v>11.3</v>
      </c>
      <c r="AI75" s="19"/>
      <c r="AJ75" s="19"/>
      <c r="AK75" s="19"/>
      <c r="AL75" s="19"/>
      <c r="AM75" s="19"/>
      <c r="AN75" s="19"/>
      <c r="AO75" s="19"/>
      <c r="AP75" s="5"/>
      <c r="AQ75" s="19"/>
      <c r="AR75" s="47"/>
      <c r="AS75" s="19">
        <v>1.6</v>
      </c>
      <c r="AT75" s="19">
        <v>5.8</v>
      </c>
      <c r="AU75" s="19">
        <v>1.4</v>
      </c>
      <c r="AV75" s="19"/>
      <c r="AW75" s="19"/>
      <c r="AX75" s="19"/>
      <c r="AY75" s="19"/>
      <c r="AZ75" s="19"/>
      <c r="BA75" s="19"/>
      <c r="BB75" s="5"/>
      <c r="BC75" s="5"/>
      <c r="BD75" s="5"/>
      <c r="BE75" s="20"/>
      <c r="BF75" s="19">
        <f t="shared" si="10"/>
        <v>23.400000000000002</v>
      </c>
      <c r="BG75" s="19">
        <f t="shared" si="5"/>
        <v>32.799999999999997</v>
      </c>
      <c r="BH75" s="19">
        <f t="shared" si="6"/>
        <v>27.2</v>
      </c>
      <c r="BI75" s="19"/>
      <c r="BJ75" s="19"/>
      <c r="BK75" s="19"/>
      <c r="BL75" s="19"/>
      <c r="BM75" s="19"/>
      <c r="BN75" s="19"/>
      <c r="BO75" s="19"/>
      <c r="BP75" s="5"/>
      <c r="BQ75" s="19"/>
      <c r="BR75" s="47"/>
      <c r="BS75" s="19">
        <v>13.8</v>
      </c>
      <c r="BT75" s="19">
        <v>6.2</v>
      </c>
      <c r="BU75" s="19">
        <v>10.6</v>
      </c>
      <c r="BV75" s="19"/>
      <c r="BW75" s="19"/>
      <c r="BX75" s="19"/>
      <c r="BY75" s="19"/>
      <c r="BZ75" s="19"/>
      <c r="CA75" s="19"/>
      <c r="CB75" s="19"/>
      <c r="CC75" s="5"/>
      <c r="CD75" s="19"/>
      <c r="CE75" s="47"/>
      <c r="CF75" s="19">
        <v>7.9</v>
      </c>
      <c r="CG75" s="19">
        <v>20.7</v>
      </c>
      <c r="CH75" s="19">
        <v>15.3</v>
      </c>
      <c r="CI75" s="19"/>
      <c r="CJ75" s="19"/>
      <c r="CK75" s="19"/>
      <c r="CL75" s="19"/>
      <c r="CM75" s="19"/>
      <c r="CN75" s="19"/>
      <c r="CO75" s="19"/>
      <c r="CP75" s="5"/>
      <c r="CQ75" s="19"/>
      <c r="CR75" s="47"/>
      <c r="CS75" s="19">
        <v>1.7</v>
      </c>
      <c r="CT75" s="19">
        <v>5.9</v>
      </c>
      <c r="CU75" s="19">
        <v>1.3</v>
      </c>
      <c r="CV75" s="19"/>
      <c r="CW75" s="19"/>
      <c r="CX75" s="19"/>
      <c r="CY75" s="19"/>
      <c r="CZ75" s="19"/>
      <c r="DA75" s="19"/>
    </row>
    <row r="76" spans="1:105" x14ac:dyDescent="0.25">
      <c r="A76">
        <f t="shared" si="3"/>
        <v>1971</v>
      </c>
      <c r="C76" s="5"/>
      <c r="D76" s="5"/>
      <c r="E76" s="20"/>
      <c r="F76" s="19">
        <f t="shared" si="7"/>
        <v>21.7</v>
      </c>
      <c r="G76" s="19">
        <f t="shared" si="8"/>
        <v>26.9</v>
      </c>
      <c r="H76" s="19">
        <f t="shared" si="9"/>
        <v>25.700000000000003</v>
      </c>
      <c r="I76" s="19"/>
      <c r="J76" s="19"/>
      <c r="K76" s="19"/>
      <c r="L76" s="19"/>
      <c r="M76" s="19"/>
      <c r="N76" s="19"/>
      <c r="O76" s="19"/>
      <c r="P76" s="5"/>
      <c r="Q76" s="19"/>
      <c r="R76" s="47"/>
      <c r="S76" s="19">
        <v>12.5</v>
      </c>
      <c r="T76" s="19">
        <v>5.3</v>
      </c>
      <c r="U76" s="19">
        <v>10.8</v>
      </c>
      <c r="V76" s="19"/>
      <c r="W76" s="19"/>
      <c r="X76" s="19"/>
      <c r="Y76" s="19"/>
      <c r="Z76" s="19"/>
      <c r="AA76" s="19"/>
      <c r="AB76" s="19"/>
      <c r="AC76" s="5"/>
      <c r="AD76" s="19"/>
      <c r="AE76" s="47"/>
      <c r="AF76" s="19">
        <v>7.4</v>
      </c>
      <c r="AG76" s="19">
        <v>14.9</v>
      </c>
      <c r="AH76" s="19">
        <v>13.3</v>
      </c>
      <c r="AI76" s="19"/>
      <c r="AJ76" s="19"/>
      <c r="AK76" s="19"/>
      <c r="AL76" s="19"/>
      <c r="AM76" s="19"/>
      <c r="AN76" s="19"/>
      <c r="AO76" s="19"/>
      <c r="AP76" s="5"/>
      <c r="AQ76" s="19"/>
      <c r="AR76" s="47"/>
      <c r="AS76" s="19">
        <v>1.8</v>
      </c>
      <c r="AT76" s="19">
        <v>6.7</v>
      </c>
      <c r="AU76" s="19">
        <v>1.6</v>
      </c>
      <c r="AV76" s="19"/>
      <c r="AW76" s="19"/>
      <c r="AX76" s="19"/>
      <c r="AY76" s="19"/>
      <c r="AZ76" s="19"/>
      <c r="BA76" s="19"/>
      <c r="BB76" s="5"/>
      <c r="BC76" s="5"/>
      <c r="BD76" s="5"/>
      <c r="BE76" s="20"/>
      <c r="BF76" s="19">
        <f t="shared" si="10"/>
        <v>23.900000000000002</v>
      </c>
      <c r="BG76" s="19">
        <f t="shared" si="5"/>
        <v>33.700000000000003</v>
      </c>
      <c r="BH76" s="19">
        <f t="shared" si="6"/>
        <v>31.400000000000002</v>
      </c>
      <c r="BI76" s="19"/>
      <c r="BJ76" s="19"/>
      <c r="BK76" s="19"/>
      <c r="BL76" s="19"/>
      <c r="BM76" s="19"/>
      <c r="BN76" s="19"/>
      <c r="BO76" s="19"/>
      <c r="BP76" s="5"/>
      <c r="BQ76" s="19"/>
      <c r="BR76" s="47"/>
      <c r="BS76" s="19">
        <v>13.9</v>
      </c>
      <c r="BT76" s="19">
        <v>6.2</v>
      </c>
      <c r="BU76" s="19">
        <v>12.3</v>
      </c>
      <c r="BV76" s="19"/>
      <c r="BW76" s="19"/>
      <c r="BX76" s="19"/>
      <c r="BY76" s="19"/>
      <c r="BZ76" s="19"/>
      <c r="CA76" s="19"/>
      <c r="CB76" s="19"/>
      <c r="CC76" s="5"/>
      <c r="CD76" s="19"/>
      <c r="CE76" s="47"/>
      <c r="CF76" s="19">
        <v>8.1999999999999993</v>
      </c>
      <c r="CG76" s="19">
        <v>20.8</v>
      </c>
      <c r="CH76" s="19">
        <v>17.5</v>
      </c>
      <c r="CI76" s="19"/>
      <c r="CJ76" s="19"/>
      <c r="CK76" s="19"/>
      <c r="CL76" s="19"/>
      <c r="CM76" s="19"/>
      <c r="CN76" s="19"/>
      <c r="CO76" s="19"/>
      <c r="CP76" s="5"/>
      <c r="CQ76" s="19"/>
      <c r="CR76" s="47"/>
      <c r="CS76" s="19">
        <v>1.8</v>
      </c>
      <c r="CT76" s="19">
        <v>6.7</v>
      </c>
      <c r="CU76" s="19">
        <v>1.6</v>
      </c>
      <c r="CV76" s="19"/>
      <c r="CW76" s="19"/>
      <c r="CX76" s="19"/>
      <c r="CY76" s="19"/>
      <c r="CZ76" s="19"/>
      <c r="DA76" s="19"/>
    </row>
    <row r="77" spans="1:105" x14ac:dyDescent="0.25">
      <c r="A77">
        <f t="shared" si="3"/>
        <v>1972</v>
      </c>
      <c r="C77" s="5"/>
      <c r="D77" s="5"/>
      <c r="E77" s="20"/>
      <c r="F77" s="19">
        <f t="shared" si="7"/>
        <v>21.999999999999996</v>
      </c>
      <c r="G77" s="19">
        <f t="shared" si="8"/>
        <v>27.9</v>
      </c>
      <c r="H77" s="19">
        <f t="shared" si="9"/>
        <v>27.200000000000003</v>
      </c>
      <c r="I77" s="19"/>
      <c r="J77" s="19"/>
      <c r="K77" s="19"/>
      <c r="L77" s="19"/>
      <c r="M77" s="19"/>
      <c r="N77" s="19"/>
      <c r="O77" s="19"/>
      <c r="P77" s="5"/>
      <c r="Q77" s="19"/>
      <c r="R77" s="47"/>
      <c r="S77" s="19">
        <v>12.7</v>
      </c>
      <c r="T77" s="19">
        <v>6</v>
      </c>
      <c r="U77" s="19">
        <v>11.3</v>
      </c>
      <c r="V77" s="19"/>
      <c r="W77" s="19"/>
      <c r="X77" s="19"/>
      <c r="Y77" s="19"/>
      <c r="Z77" s="19"/>
      <c r="AA77" s="19"/>
      <c r="AB77" s="19"/>
      <c r="AC77" s="5"/>
      <c r="AD77" s="19"/>
      <c r="AE77" s="47"/>
      <c r="AF77" s="19">
        <v>7.6</v>
      </c>
      <c r="AG77" s="19">
        <v>15.4</v>
      </c>
      <c r="AH77" s="19">
        <v>14.3</v>
      </c>
      <c r="AI77" s="19"/>
      <c r="AJ77" s="19"/>
      <c r="AK77" s="19"/>
      <c r="AL77" s="19"/>
      <c r="AM77" s="19"/>
      <c r="AN77" s="19"/>
      <c r="AO77" s="19"/>
      <c r="AP77" s="5"/>
      <c r="AQ77" s="19"/>
      <c r="AR77" s="47"/>
      <c r="AS77" s="19">
        <v>1.7</v>
      </c>
      <c r="AT77" s="19">
        <v>6.5</v>
      </c>
      <c r="AU77" s="19">
        <v>1.6</v>
      </c>
      <c r="AV77" s="19"/>
      <c r="AW77" s="19"/>
      <c r="AX77" s="19"/>
      <c r="AY77" s="19"/>
      <c r="AZ77" s="19"/>
      <c r="BA77" s="19"/>
      <c r="BB77" s="5"/>
      <c r="BC77" s="5"/>
      <c r="BD77" s="5"/>
      <c r="BE77" s="20"/>
      <c r="BF77" s="19">
        <f t="shared" si="10"/>
        <v>24.2</v>
      </c>
      <c r="BG77" s="19">
        <f t="shared" si="5"/>
        <v>35.1</v>
      </c>
      <c r="BH77" s="19">
        <f t="shared" si="6"/>
        <v>33.6</v>
      </c>
      <c r="BI77" s="19"/>
      <c r="BJ77" s="19"/>
      <c r="BK77" s="19"/>
      <c r="BL77" s="19"/>
      <c r="BM77" s="19"/>
      <c r="BN77" s="19"/>
      <c r="BO77" s="19"/>
      <c r="BP77" s="5"/>
      <c r="BQ77" s="19"/>
      <c r="BR77" s="47"/>
      <c r="BS77" s="19">
        <v>14</v>
      </c>
      <c r="BT77" s="19">
        <v>6.8</v>
      </c>
      <c r="BU77" s="19">
        <v>12.7</v>
      </c>
      <c r="BV77" s="19"/>
      <c r="BW77" s="19"/>
      <c r="BX77" s="19"/>
      <c r="BY77" s="19"/>
      <c r="BZ77" s="19"/>
      <c r="CA77" s="19"/>
      <c r="CB77" s="19"/>
      <c r="CC77" s="5"/>
      <c r="CD77" s="19"/>
      <c r="CE77" s="47"/>
      <c r="CF77" s="19">
        <v>8.4</v>
      </c>
      <c r="CG77" s="19">
        <v>21.7</v>
      </c>
      <c r="CH77" s="19">
        <v>19</v>
      </c>
      <c r="CI77" s="19"/>
      <c r="CJ77" s="19"/>
      <c r="CK77" s="19"/>
      <c r="CL77" s="19"/>
      <c r="CM77" s="19"/>
      <c r="CN77" s="19"/>
      <c r="CO77" s="19"/>
      <c r="CP77" s="5"/>
      <c r="CQ77" s="19"/>
      <c r="CR77" s="47"/>
      <c r="CS77" s="19">
        <v>1.8</v>
      </c>
      <c r="CT77" s="19">
        <v>6.6</v>
      </c>
      <c r="CU77" s="19">
        <v>1.9</v>
      </c>
      <c r="CV77" s="19"/>
      <c r="CW77" s="19"/>
      <c r="CX77" s="19"/>
      <c r="CY77" s="19"/>
      <c r="CZ77" s="19"/>
      <c r="DA77" s="19"/>
    </row>
    <row r="78" spans="1:105" x14ac:dyDescent="0.25">
      <c r="A78">
        <f t="shared" si="3"/>
        <v>1973</v>
      </c>
      <c r="C78" s="5"/>
      <c r="D78" s="5"/>
      <c r="E78" s="20"/>
      <c r="F78" s="19">
        <f t="shared" si="7"/>
        <v>21.999999999999996</v>
      </c>
      <c r="G78" s="19">
        <f t="shared" si="8"/>
        <v>25.4</v>
      </c>
      <c r="H78" s="19">
        <f t="shared" si="9"/>
        <v>27</v>
      </c>
      <c r="I78" s="19"/>
      <c r="J78" s="19"/>
      <c r="K78" s="19"/>
      <c r="L78" s="19"/>
      <c r="M78" s="19"/>
      <c r="N78" s="19"/>
      <c r="O78" s="19"/>
      <c r="P78" s="5"/>
      <c r="Q78" s="19"/>
      <c r="R78" s="47"/>
      <c r="S78" s="19">
        <v>12.7</v>
      </c>
      <c r="T78" s="19">
        <v>5.8</v>
      </c>
      <c r="U78" s="19">
        <v>10.5</v>
      </c>
      <c r="V78" s="19"/>
      <c r="W78" s="19"/>
      <c r="X78" s="19"/>
      <c r="Y78" s="19"/>
      <c r="Z78" s="19"/>
      <c r="AA78" s="19"/>
      <c r="AB78" s="19"/>
      <c r="AC78" s="5"/>
      <c r="AD78" s="19"/>
      <c r="AE78" s="47"/>
      <c r="AF78" s="19">
        <v>7.6</v>
      </c>
      <c r="AG78" s="19">
        <v>15.2</v>
      </c>
      <c r="AH78" s="19">
        <v>14.8</v>
      </c>
      <c r="AI78" s="19"/>
      <c r="AJ78" s="19"/>
      <c r="AK78" s="19"/>
      <c r="AL78" s="19"/>
      <c r="AM78" s="19"/>
      <c r="AN78" s="19"/>
      <c r="AO78" s="19"/>
      <c r="AP78" s="5"/>
      <c r="AQ78" s="19"/>
      <c r="AR78" s="47"/>
      <c r="AS78" s="19">
        <v>1.7</v>
      </c>
      <c r="AT78" s="19">
        <v>4.4000000000000004</v>
      </c>
      <c r="AU78" s="19">
        <v>1.7</v>
      </c>
      <c r="AV78" s="19"/>
      <c r="AW78" s="19"/>
      <c r="AX78" s="19"/>
      <c r="AY78" s="19"/>
      <c r="AZ78" s="19"/>
      <c r="BA78" s="19"/>
      <c r="BB78" s="5"/>
      <c r="BC78" s="5"/>
      <c r="BD78" s="5"/>
      <c r="BE78" s="20"/>
      <c r="BF78" s="19">
        <f t="shared" si="10"/>
        <v>23.900000000000002</v>
      </c>
      <c r="BG78" s="19">
        <f t="shared" si="5"/>
        <v>32.5</v>
      </c>
      <c r="BH78" s="19">
        <f t="shared" si="6"/>
        <v>33.6</v>
      </c>
      <c r="BI78" s="19"/>
      <c r="BJ78" s="19"/>
      <c r="BK78" s="19"/>
      <c r="BL78" s="19"/>
      <c r="BM78" s="19"/>
      <c r="BN78" s="19"/>
      <c r="BO78" s="19"/>
      <c r="BP78" s="5"/>
      <c r="BQ78" s="19"/>
      <c r="BR78" s="47"/>
      <c r="BS78" s="19">
        <v>13.8</v>
      </c>
      <c r="BT78" s="19">
        <v>6.6</v>
      </c>
      <c r="BU78" s="19">
        <v>12.1</v>
      </c>
      <c r="BV78" s="19"/>
      <c r="BW78" s="19"/>
      <c r="BX78" s="19"/>
      <c r="BY78" s="19"/>
      <c r="BZ78" s="19"/>
      <c r="CA78" s="19"/>
      <c r="CB78" s="19"/>
      <c r="CC78" s="5"/>
      <c r="CD78" s="19"/>
      <c r="CE78" s="47"/>
      <c r="CF78" s="19">
        <v>8.4</v>
      </c>
      <c r="CG78" s="19">
        <v>21.4</v>
      </c>
      <c r="CH78" s="19">
        <v>19.899999999999999</v>
      </c>
      <c r="CI78" s="19"/>
      <c r="CJ78" s="19"/>
      <c r="CK78" s="19"/>
      <c r="CL78" s="19"/>
      <c r="CM78" s="19"/>
      <c r="CN78" s="19"/>
      <c r="CO78" s="19"/>
      <c r="CP78" s="5"/>
      <c r="CQ78" s="19"/>
      <c r="CR78" s="47"/>
      <c r="CS78" s="19">
        <v>1.7</v>
      </c>
      <c r="CT78" s="19">
        <v>4.5</v>
      </c>
      <c r="CU78" s="19">
        <v>1.6</v>
      </c>
      <c r="CV78" s="19"/>
      <c r="CW78" s="19"/>
      <c r="CX78" s="19"/>
      <c r="CY78" s="19"/>
      <c r="CZ78" s="19"/>
      <c r="DA78" s="19"/>
    </row>
    <row r="79" spans="1:105" x14ac:dyDescent="0.25">
      <c r="A79">
        <f t="shared" si="3"/>
        <v>1974</v>
      </c>
      <c r="C79" s="5"/>
      <c r="D79" s="5"/>
      <c r="E79" s="20"/>
      <c r="F79" s="19">
        <f t="shared" si="7"/>
        <v>22.5</v>
      </c>
      <c r="G79" s="19">
        <f t="shared" si="8"/>
        <v>26.9</v>
      </c>
      <c r="H79" s="19">
        <f t="shared" si="9"/>
        <v>25.7</v>
      </c>
      <c r="I79" s="19"/>
      <c r="J79" s="19"/>
      <c r="K79" s="19"/>
      <c r="L79" s="19"/>
      <c r="M79" s="19"/>
      <c r="N79" s="19"/>
      <c r="O79" s="19"/>
      <c r="P79" s="5"/>
      <c r="Q79" s="19"/>
      <c r="R79" s="47"/>
      <c r="S79" s="19">
        <v>12.9</v>
      </c>
      <c r="T79" s="19">
        <v>5.9</v>
      </c>
      <c r="U79" s="19">
        <v>9.6999999999999993</v>
      </c>
      <c r="V79" s="19"/>
      <c r="W79" s="19"/>
      <c r="X79" s="19"/>
      <c r="Y79" s="19"/>
      <c r="Z79" s="19"/>
      <c r="AA79" s="19"/>
      <c r="AB79" s="19"/>
      <c r="AC79" s="5"/>
      <c r="AD79" s="19"/>
      <c r="AE79" s="47"/>
      <c r="AF79" s="19">
        <v>7.8</v>
      </c>
      <c r="AG79" s="19">
        <v>15.9</v>
      </c>
      <c r="AH79" s="19">
        <v>14.5</v>
      </c>
      <c r="AI79" s="19"/>
      <c r="AJ79" s="19"/>
      <c r="AK79" s="19"/>
      <c r="AL79" s="19"/>
      <c r="AM79" s="19"/>
      <c r="AN79" s="19"/>
      <c r="AO79" s="19"/>
      <c r="AP79" s="5"/>
      <c r="AQ79" s="19"/>
      <c r="AR79" s="47"/>
      <c r="AS79" s="19">
        <v>1.8</v>
      </c>
      <c r="AT79" s="19">
        <v>5.0999999999999996</v>
      </c>
      <c r="AU79" s="19">
        <v>1.5</v>
      </c>
      <c r="AV79" s="19"/>
      <c r="AW79" s="19"/>
      <c r="AX79" s="19"/>
      <c r="AY79" s="19"/>
      <c r="AZ79" s="19"/>
      <c r="BA79" s="19"/>
      <c r="BB79" s="5"/>
      <c r="BC79" s="5"/>
      <c r="BD79" s="5"/>
      <c r="BE79" s="20"/>
      <c r="BF79" s="19">
        <f t="shared" si="10"/>
        <v>24.3</v>
      </c>
      <c r="BG79" s="19">
        <f t="shared" si="5"/>
        <v>34.300000000000004</v>
      </c>
      <c r="BH79" s="19">
        <f t="shared" si="6"/>
        <v>31.8</v>
      </c>
      <c r="BI79" s="19"/>
      <c r="BJ79" s="19"/>
      <c r="BK79" s="19"/>
      <c r="BL79" s="19"/>
      <c r="BM79" s="19"/>
      <c r="BN79" s="19"/>
      <c r="BO79" s="19"/>
      <c r="BP79" s="5"/>
      <c r="BQ79" s="19"/>
      <c r="BR79" s="47"/>
      <c r="BS79" s="19">
        <v>13.9</v>
      </c>
      <c r="BT79" s="19">
        <v>6.8</v>
      </c>
      <c r="BU79" s="19">
        <v>11.3</v>
      </c>
      <c r="BV79" s="19"/>
      <c r="BW79" s="19"/>
      <c r="BX79" s="19"/>
      <c r="BY79" s="19"/>
      <c r="BZ79" s="19"/>
      <c r="CA79" s="19"/>
      <c r="CB79" s="19"/>
      <c r="CC79" s="5"/>
      <c r="CD79" s="19"/>
      <c r="CE79" s="47"/>
      <c r="CF79" s="19">
        <v>8.6</v>
      </c>
      <c r="CG79" s="19">
        <v>22.3</v>
      </c>
      <c r="CH79" s="19">
        <v>19</v>
      </c>
      <c r="CI79" s="19"/>
      <c r="CJ79" s="19"/>
      <c r="CK79" s="19"/>
      <c r="CL79" s="19"/>
      <c r="CM79" s="19"/>
      <c r="CN79" s="19"/>
      <c r="CO79" s="19"/>
      <c r="CP79" s="5"/>
      <c r="CQ79" s="19"/>
      <c r="CR79" s="47"/>
      <c r="CS79" s="19">
        <v>1.8</v>
      </c>
      <c r="CT79" s="19">
        <v>5.2</v>
      </c>
      <c r="CU79" s="19">
        <v>1.5</v>
      </c>
      <c r="CV79" s="19"/>
      <c r="CW79" s="19"/>
      <c r="CX79" s="19"/>
      <c r="CY79" s="19"/>
      <c r="CZ79" s="19"/>
      <c r="DA79" s="19"/>
    </row>
    <row r="80" spans="1:105" x14ac:dyDescent="0.25">
      <c r="A80">
        <f t="shared" si="3"/>
        <v>1975</v>
      </c>
      <c r="C80" s="5"/>
      <c r="D80" s="5"/>
      <c r="E80" s="20"/>
      <c r="F80" s="19">
        <f t="shared" si="7"/>
        <v>23.3</v>
      </c>
      <c r="G80" s="19">
        <f t="shared" si="8"/>
        <v>26.799999999999997</v>
      </c>
      <c r="H80" s="19">
        <f t="shared" si="9"/>
        <v>24.799999999999997</v>
      </c>
      <c r="I80" s="19"/>
      <c r="J80" s="19"/>
      <c r="K80" s="19"/>
      <c r="L80" s="19"/>
      <c r="M80" s="19"/>
      <c r="N80" s="19"/>
      <c r="O80" s="19"/>
      <c r="P80" s="5"/>
      <c r="Q80" s="19"/>
      <c r="R80" s="47"/>
      <c r="S80" s="19">
        <v>13.4</v>
      </c>
      <c r="T80" s="19">
        <v>6.1</v>
      </c>
      <c r="U80" s="19">
        <v>10.6</v>
      </c>
      <c r="V80" s="19"/>
      <c r="W80" s="19"/>
      <c r="X80" s="19"/>
      <c r="Y80" s="19"/>
      <c r="Z80" s="19"/>
      <c r="AA80" s="19"/>
      <c r="AB80" s="19"/>
      <c r="AC80" s="5"/>
      <c r="AD80" s="19"/>
      <c r="AE80" s="47"/>
      <c r="AF80" s="19">
        <v>7.7</v>
      </c>
      <c r="AG80" s="19">
        <v>15.3</v>
      </c>
      <c r="AH80" s="19">
        <v>13.2</v>
      </c>
      <c r="AI80" s="19"/>
      <c r="AJ80" s="19"/>
      <c r="AK80" s="19"/>
      <c r="AL80" s="19"/>
      <c r="AM80" s="19"/>
      <c r="AN80" s="19"/>
      <c r="AO80" s="19"/>
      <c r="AP80" s="5"/>
      <c r="AQ80" s="19"/>
      <c r="AR80" s="47"/>
      <c r="AS80" s="19">
        <v>2.2000000000000002</v>
      </c>
      <c r="AT80" s="19">
        <v>5.4</v>
      </c>
      <c r="AU80" s="19">
        <v>1</v>
      </c>
      <c r="AV80" s="19"/>
      <c r="AW80" s="19"/>
      <c r="AX80" s="19"/>
      <c r="AY80" s="19"/>
      <c r="AZ80" s="19"/>
      <c r="BA80" s="19"/>
      <c r="BB80" s="5"/>
      <c r="BC80" s="5"/>
      <c r="BD80" s="5"/>
      <c r="BE80" s="20"/>
      <c r="BF80" s="19">
        <f t="shared" si="10"/>
        <v>24.800000000000004</v>
      </c>
      <c r="BG80" s="19">
        <f t="shared" si="5"/>
        <v>33.799999999999997</v>
      </c>
      <c r="BH80" s="19">
        <f t="shared" si="6"/>
        <v>30.200000000000003</v>
      </c>
      <c r="BI80" s="19"/>
      <c r="BJ80" s="19"/>
      <c r="BK80" s="19"/>
      <c r="BL80" s="19"/>
      <c r="BM80" s="19"/>
      <c r="BN80" s="19"/>
      <c r="BO80" s="19"/>
      <c r="BP80" s="5"/>
      <c r="BQ80" s="19"/>
      <c r="BR80" s="47"/>
      <c r="BS80" s="19">
        <v>14.3</v>
      </c>
      <c r="BT80" s="19">
        <v>6.9</v>
      </c>
      <c r="BU80" s="19">
        <v>11.5</v>
      </c>
      <c r="BV80" s="19"/>
      <c r="BW80" s="19"/>
      <c r="BX80" s="19"/>
      <c r="BY80" s="19"/>
      <c r="BZ80" s="19"/>
      <c r="CA80" s="19"/>
      <c r="CB80" s="19"/>
      <c r="CC80" s="5"/>
      <c r="CD80" s="19"/>
      <c r="CE80" s="47"/>
      <c r="CF80" s="19">
        <v>8.4</v>
      </c>
      <c r="CG80" s="19">
        <v>21.5</v>
      </c>
      <c r="CH80" s="19">
        <v>17.600000000000001</v>
      </c>
      <c r="CI80" s="19"/>
      <c r="CJ80" s="19"/>
      <c r="CK80" s="19"/>
      <c r="CL80" s="19"/>
      <c r="CM80" s="19"/>
      <c r="CN80" s="19"/>
      <c r="CO80" s="19"/>
      <c r="CP80" s="5"/>
      <c r="CQ80" s="19"/>
      <c r="CR80" s="47"/>
      <c r="CS80" s="19">
        <v>2.1</v>
      </c>
      <c r="CT80" s="19">
        <v>5.4</v>
      </c>
      <c r="CU80" s="19">
        <v>1.1000000000000001</v>
      </c>
      <c r="CV80" s="19"/>
      <c r="CW80" s="19"/>
      <c r="CX80" s="19"/>
      <c r="CY80" s="19"/>
      <c r="CZ80" s="19"/>
      <c r="DA80" s="19"/>
    </row>
    <row r="81" spans="1:105" x14ac:dyDescent="0.25">
      <c r="A81">
        <f t="shared" si="3"/>
        <v>1976</v>
      </c>
      <c r="C81" s="5"/>
      <c r="D81" s="5"/>
      <c r="E81" s="20"/>
      <c r="F81" s="19">
        <f t="shared" si="7"/>
        <v>22.699999999999996</v>
      </c>
      <c r="G81" s="19">
        <f t="shared" si="8"/>
        <v>27.2</v>
      </c>
      <c r="H81" s="19">
        <f t="shared" si="9"/>
        <v>23.099999999999998</v>
      </c>
      <c r="I81" s="19"/>
      <c r="J81" s="19"/>
      <c r="K81" s="19"/>
      <c r="L81" s="19"/>
      <c r="M81" s="19"/>
      <c r="N81" s="19"/>
      <c r="O81" s="19"/>
      <c r="P81" s="5"/>
      <c r="Q81" s="19"/>
      <c r="R81" s="47"/>
      <c r="S81" s="19">
        <v>13.2</v>
      </c>
      <c r="T81" s="19">
        <v>6.4</v>
      </c>
      <c r="U81" s="19">
        <v>9.6</v>
      </c>
      <c r="V81" s="19"/>
      <c r="W81" s="19"/>
      <c r="X81" s="19"/>
      <c r="Y81" s="19"/>
      <c r="Z81" s="19"/>
      <c r="AA81" s="19"/>
      <c r="AB81" s="19"/>
      <c r="AC81" s="5"/>
      <c r="AD81" s="19"/>
      <c r="AE81" s="47"/>
      <c r="AF81" s="19">
        <v>7.6</v>
      </c>
      <c r="AG81" s="19">
        <v>16.100000000000001</v>
      </c>
      <c r="AH81" s="19">
        <v>12.3</v>
      </c>
      <c r="AI81" s="19"/>
      <c r="AJ81" s="19"/>
      <c r="AK81" s="19"/>
      <c r="AL81" s="19"/>
      <c r="AM81" s="19"/>
      <c r="AN81" s="19"/>
      <c r="AO81" s="19"/>
      <c r="AP81" s="5"/>
      <c r="AQ81" s="19"/>
      <c r="AR81" s="47"/>
      <c r="AS81" s="19">
        <v>1.9</v>
      </c>
      <c r="AT81" s="19">
        <v>4.7</v>
      </c>
      <c r="AU81" s="19">
        <v>1.2</v>
      </c>
      <c r="AV81" s="19"/>
      <c r="AW81" s="19"/>
      <c r="AX81" s="19"/>
      <c r="AY81" s="19"/>
      <c r="AZ81" s="19"/>
      <c r="BA81" s="19"/>
      <c r="BB81" s="5"/>
      <c r="BC81" s="5"/>
      <c r="BD81" s="5"/>
      <c r="BE81" s="20"/>
      <c r="BF81" s="19">
        <f t="shared" si="10"/>
        <v>24.1</v>
      </c>
      <c r="BG81" s="19">
        <f t="shared" si="5"/>
        <v>34.699999999999996</v>
      </c>
      <c r="BH81" s="19">
        <f t="shared" si="6"/>
        <v>27.999999999999996</v>
      </c>
      <c r="BI81" s="19"/>
      <c r="BJ81" s="19"/>
      <c r="BK81" s="19"/>
      <c r="BL81" s="19"/>
      <c r="BM81" s="19"/>
      <c r="BN81" s="19"/>
      <c r="BO81" s="19"/>
      <c r="BP81" s="5"/>
      <c r="BQ81" s="19"/>
      <c r="BR81" s="47"/>
      <c r="BS81" s="19">
        <v>13.9</v>
      </c>
      <c r="BT81" s="19">
        <v>7.2</v>
      </c>
      <c r="BU81" s="19">
        <v>10.6</v>
      </c>
      <c r="BV81" s="19"/>
      <c r="BW81" s="19"/>
      <c r="BX81" s="19"/>
      <c r="BY81" s="19"/>
      <c r="BZ81" s="19"/>
      <c r="CA81" s="19"/>
      <c r="CB81" s="19"/>
      <c r="CC81" s="5"/>
      <c r="CD81" s="19"/>
      <c r="CE81" s="47"/>
      <c r="CF81" s="19">
        <v>8.3000000000000007</v>
      </c>
      <c r="CG81" s="19">
        <v>22.7</v>
      </c>
      <c r="CH81" s="19">
        <v>16.2</v>
      </c>
      <c r="CI81" s="19"/>
      <c r="CJ81" s="19"/>
      <c r="CK81" s="19"/>
      <c r="CL81" s="19"/>
      <c r="CM81" s="19"/>
      <c r="CN81" s="19"/>
      <c r="CO81" s="19"/>
      <c r="CP81" s="5"/>
      <c r="CQ81" s="19"/>
      <c r="CR81" s="47"/>
      <c r="CS81" s="19">
        <v>1.9</v>
      </c>
      <c r="CT81" s="19">
        <v>4.8</v>
      </c>
      <c r="CU81" s="19">
        <v>1.2</v>
      </c>
      <c r="CV81" s="19"/>
      <c r="CW81" s="19"/>
      <c r="CX81" s="19"/>
      <c r="CY81" s="19"/>
      <c r="CZ81" s="19"/>
      <c r="DA81" s="19"/>
    </row>
    <row r="82" spans="1:105" x14ac:dyDescent="0.25">
      <c r="A82">
        <f t="shared" si="3"/>
        <v>1977</v>
      </c>
      <c r="C82" s="5"/>
      <c r="D82" s="5"/>
      <c r="E82" s="20"/>
      <c r="F82" s="19">
        <f t="shared" si="7"/>
        <v>23</v>
      </c>
      <c r="G82" s="19">
        <f t="shared" si="8"/>
        <v>24.9</v>
      </c>
      <c r="H82" s="19">
        <f t="shared" si="9"/>
        <v>23.3</v>
      </c>
      <c r="I82" s="19"/>
      <c r="J82" s="19"/>
      <c r="K82" s="19"/>
      <c r="L82" s="19"/>
      <c r="M82" s="19"/>
      <c r="N82" s="19"/>
      <c r="O82" s="19"/>
      <c r="P82" s="5"/>
      <c r="Q82" s="19"/>
      <c r="R82" s="47"/>
      <c r="S82" s="19">
        <v>14</v>
      </c>
      <c r="T82" s="19">
        <v>6.6</v>
      </c>
      <c r="U82" s="19">
        <v>10.7</v>
      </c>
      <c r="V82" s="19"/>
      <c r="W82" s="19"/>
      <c r="X82" s="19"/>
      <c r="Y82" s="19"/>
      <c r="Z82" s="19"/>
      <c r="AA82" s="19"/>
      <c r="AB82" s="19"/>
      <c r="AC82" s="5"/>
      <c r="AD82" s="19"/>
      <c r="AE82" s="47"/>
      <c r="AF82" s="19">
        <v>7.5</v>
      </c>
      <c r="AG82" s="19">
        <v>15.7</v>
      </c>
      <c r="AH82" s="19">
        <v>11.8</v>
      </c>
      <c r="AI82" s="19"/>
      <c r="AJ82" s="19"/>
      <c r="AK82" s="19"/>
      <c r="AL82" s="19"/>
      <c r="AM82" s="19"/>
      <c r="AN82" s="19"/>
      <c r="AO82" s="19"/>
      <c r="AP82" s="5"/>
      <c r="AQ82" s="19"/>
      <c r="AR82" s="47"/>
      <c r="AS82" s="19">
        <v>1.5</v>
      </c>
      <c r="AT82" s="19">
        <v>2.6</v>
      </c>
      <c r="AU82" s="19">
        <v>0.8</v>
      </c>
      <c r="AV82" s="19"/>
      <c r="AW82" s="19"/>
      <c r="AX82" s="19"/>
      <c r="AY82" s="19"/>
      <c r="AZ82" s="19"/>
      <c r="BA82" s="19"/>
      <c r="BB82" s="5"/>
      <c r="BC82" s="5"/>
      <c r="BD82" s="5"/>
      <c r="BE82" s="20"/>
      <c r="BF82" s="19">
        <f t="shared" si="10"/>
        <v>24.2</v>
      </c>
      <c r="BG82" s="19">
        <f t="shared" si="5"/>
        <v>31.900000000000002</v>
      </c>
      <c r="BH82" s="19">
        <f t="shared" si="6"/>
        <v>27.3</v>
      </c>
      <c r="BI82" s="19"/>
      <c r="BJ82" s="19"/>
      <c r="BK82" s="19"/>
      <c r="BL82" s="19"/>
      <c r="BM82" s="19"/>
      <c r="BN82" s="19"/>
      <c r="BO82" s="19"/>
      <c r="BP82" s="5"/>
      <c r="BQ82" s="19"/>
      <c r="BR82" s="47"/>
      <c r="BS82" s="19">
        <v>14.5</v>
      </c>
      <c r="BT82" s="19">
        <v>7.1</v>
      </c>
      <c r="BU82" s="19">
        <v>11.4</v>
      </c>
      <c r="BV82" s="19"/>
      <c r="BW82" s="19"/>
      <c r="BX82" s="19"/>
      <c r="BY82" s="19"/>
      <c r="BZ82" s="19"/>
      <c r="CA82" s="19"/>
      <c r="CB82" s="19"/>
      <c r="CC82" s="5"/>
      <c r="CD82" s="19"/>
      <c r="CE82" s="47"/>
      <c r="CF82" s="19">
        <v>8.1999999999999993</v>
      </c>
      <c r="CG82" s="19">
        <v>22.1</v>
      </c>
      <c r="CH82" s="19">
        <v>15.1</v>
      </c>
      <c r="CI82" s="19"/>
      <c r="CJ82" s="19"/>
      <c r="CK82" s="19"/>
      <c r="CL82" s="19"/>
      <c r="CM82" s="19"/>
      <c r="CN82" s="19"/>
      <c r="CO82" s="19"/>
      <c r="CP82" s="5"/>
      <c r="CQ82" s="19"/>
      <c r="CR82" s="47"/>
      <c r="CS82" s="19">
        <v>1.5</v>
      </c>
      <c r="CT82" s="19">
        <v>2.7</v>
      </c>
      <c r="CU82" s="19">
        <v>0.8</v>
      </c>
      <c r="CV82" s="19"/>
      <c r="CW82" s="19"/>
      <c r="CX82" s="19"/>
      <c r="CY82" s="19"/>
      <c r="CZ82" s="19"/>
      <c r="DA82" s="19"/>
    </row>
    <row r="83" spans="1:105" x14ac:dyDescent="0.25">
      <c r="A83" s="3">
        <f t="shared" si="3"/>
        <v>1978</v>
      </c>
      <c r="B83" s="10"/>
      <c r="C83" s="19"/>
      <c r="D83" s="19"/>
      <c r="E83" s="47"/>
      <c r="F83" s="19">
        <f t="shared" si="7"/>
        <v>22</v>
      </c>
      <c r="G83" s="19">
        <f t="shared" si="8"/>
        <v>24.299999999999997</v>
      </c>
      <c r="H83" s="19">
        <f t="shared" si="9"/>
        <v>21.2</v>
      </c>
      <c r="I83" s="19"/>
      <c r="J83" s="19"/>
      <c r="K83" s="19"/>
      <c r="L83" s="19"/>
      <c r="M83" s="19"/>
      <c r="N83" s="19"/>
      <c r="O83" s="19"/>
      <c r="P83" s="19"/>
      <c r="Q83" s="19"/>
      <c r="R83" s="47"/>
      <c r="S83" s="19">
        <v>13.2</v>
      </c>
      <c r="T83" s="19">
        <v>6.5</v>
      </c>
      <c r="U83" s="19">
        <v>8.6</v>
      </c>
      <c r="V83" s="19"/>
      <c r="W83" s="19"/>
      <c r="X83" s="19"/>
      <c r="Y83" s="19"/>
      <c r="Z83" s="19"/>
      <c r="AA83" s="19"/>
      <c r="AB83" s="19"/>
      <c r="AC83" s="19"/>
      <c r="AD83" s="19"/>
      <c r="AE83" s="47"/>
      <c r="AF83" s="19">
        <v>7.5</v>
      </c>
      <c r="AG83" s="19">
        <v>15.4</v>
      </c>
      <c r="AH83" s="19">
        <v>11.8</v>
      </c>
      <c r="AI83" s="19"/>
      <c r="AJ83" s="19"/>
      <c r="AK83" s="19"/>
      <c r="AL83" s="19"/>
      <c r="AM83" s="19"/>
      <c r="AN83" s="19"/>
      <c r="AO83" s="19"/>
      <c r="AP83" s="19"/>
      <c r="AQ83" s="19"/>
      <c r="AR83" s="47"/>
      <c r="AS83" s="19">
        <v>1.3</v>
      </c>
      <c r="AT83" s="19">
        <v>2.4</v>
      </c>
      <c r="AU83" s="19">
        <v>0.8</v>
      </c>
      <c r="AV83" s="19"/>
      <c r="AW83" s="19"/>
      <c r="AX83" s="19"/>
      <c r="AY83" s="19"/>
      <c r="AZ83" s="19"/>
      <c r="BA83" s="19"/>
      <c r="BB83" s="19"/>
      <c r="BC83" s="19"/>
      <c r="BD83" s="19"/>
      <c r="BE83" s="47"/>
      <c r="BF83" s="19">
        <f t="shared" si="10"/>
        <v>23</v>
      </c>
      <c r="BG83" s="19">
        <f t="shared" si="5"/>
        <v>31.200000000000003</v>
      </c>
      <c r="BH83" s="19">
        <f t="shared" si="6"/>
        <v>25.8</v>
      </c>
      <c r="BI83" s="19"/>
      <c r="BJ83" s="19"/>
      <c r="BK83" s="19"/>
      <c r="BL83" s="19"/>
      <c r="BM83" s="19"/>
      <c r="BN83" s="19"/>
      <c r="BO83" s="19"/>
      <c r="BP83" s="19"/>
      <c r="BQ83" s="19"/>
      <c r="BR83" s="47"/>
      <c r="BS83" s="19">
        <v>13.6</v>
      </c>
      <c r="BT83" s="19">
        <v>7.1</v>
      </c>
      <c r="BU83" s="19">
        <v>9.3000000000000007</v>
      </c>
      <c r="BV83" s="19"/>
      <c r="BW83" s="19"/>
      <c r="BX83" s="19"/>
      <c r="BY83" s="19"/>
      <c r="BZ83" s="19"/>
      <c r="CA83" s="19"/>
      <c r="CB83" s="19"/>
      <c r="CC83" s="19"/>
      <c r="CD83" s="19"/>
      <c r="CE83" s="47"/>
      <c r="CF83" s="19">
        <v>8.1</v>
      </c>
      <c r="CG83" s="19">
        <v>21.6</v>
      </c>
      <c r="CH83" s="19">
        <v>15.7</v>
      </c>
      <c r="CI83" s="19"/>
      <c r="CJ83" s="19"/>
      <c r="CK83" s="19"/>
      <c r="CL83" s="19"/>
      <c r="CM83" s="19"/>
      <c r="CN83" s="19"/>
      <c r="CO83" s="19"/>
      <c r="CP83" s="19"/>
      <c r="CQ83" s="19"/>
      <c r="CR83" s="47"/>
      <c r="CS83" s="19">
        <v>1.3</v>
      </c>
      <c r="CT83" s="19">
        <v>2.5</v>
      </c>
      <c r="CU83" s="19">
        <v>0.8</v>
      </c>
      <c r="CV83" s="19"/>
      <c r="CW83" s="19"/>
      <c r="CX83" s="19"/>
      <c r="CY83" s="19"/>
      <c r="CZ83" s="19"/>
      <c r="DA83" s="19"/>
    </row>
    <row r="84" spans="1:105" x14ac:dyDescent="0.25">
      <c r="A84">
        <f t="shared" si="3"/>
        <v>1979</v>
      </c>
      <c r="C84" s="5"/>
      <c r="D84" s="5"/>
      <c r="E84" s="20"/>
      <c r="F84" s="19">
        <f t="shared" si="7"/>
        <v>21.9</v>
      </c>
      <c r="G84" s="19">
        <f t="shared" si="8"/>
        <v>25.2</v>
      </c>
      <c r="H84" s="19">
        <f t="shared" si="9"/>
        <v>21.5</v>
      </c>
      <c r="I84" s="19"/>
      <c r="J84" s="19"/>
      <c r="K84" s="19"/>
      <c r="L84" s="19"/>
      <c r="M84" s="19"/>
      <c r="N84" s="19"/>
      <c r="O84" s="19"/>
      <c r="P84" s="5"/>
      <c r="Q84" s="19"/>
      <c r="R84" s="47"/>
      <c r="S84" s="19">
        <v>12.9</v>
      </c>
      <c r="T84" s="19">
        <v>6.9</v>
      </c>
      <c r="U84" s="19">
        <v>9.9</v>
      </c>
      <c r="V84" s="19"/>
      <c r="W84" s="19"/>
      <c r="X84" s="19"/>
      <c r="Y84" s="19"/>
      <c r="Z84" s="19"/>
      <c r="AA84" s="19"/>
      <c r="AB84" s="19"/>
      <c r="AC84" s="5"/>
      <c r="AD84" s="19"/>
      <c r="AE84" s="47"/>
      <c r="AF84" s="19">
        <v>7.3</v>
      </c>
      <c r="AG84" s="19">
        <v>15.5</v>
      </c>
      <c r="AH84" s="19">
        <v>10.7</v>
      </c>
      <c r="AI84" s="19"/>
      <c r="AJ84" s="19"/>
      <c r="AK84" s="19"/>
      <c r="AL84" s="19"/>
      <c r="AM84" s="19"/>
      <c r="AN84" s="19"/>
      <c r="AO84" s="19"/>
      <c r="AP84" s="5"/>
      <c r="AQ84" s="19"/>
      <c r="AR84" s="47"/>
      <c r="AS84" s="47">
        <v>1.7</v>
      </c>
      <c r="AT84" s="47">
        <v>2.8</v>
      </c>
      <c r="AU84" s="47">
        <v>0.9</v>
      </c>
      <c r="AV84" s="47"/>
      <c r="AW84" s="19"/>
      <c r="AX84" s="19"/>
      <c r="AY84" s="19"/>
      <c r="AZ84" s="19"/>
      <c r="BA84" s="19"/>
      <c r="BB84" s="5"/>
      <c r="BC84" s="5"/>
      <c r="BD84" s="5"/>
      <c r="BE84" s="20"/>
      <c r="BF84" s="19">
        <f t="shared" si="10"/>
        <v>22.8</v>
      </c>
      <c r="BG84" s="19">
        <f t="shared" si="5"/>
        <v>31.900000000000002</v>
      </c>
      <c r="BH84" s="19">
        <f t="shared" si="6"/>
        <v>25.3</v>
      </c>
      <c r="BI84" s="19"/>
      <c r="BJ84" s="19"/>
      <c r="BK84" s="19"/>
      <c r="BL84" s="19"/>
      <c r="BM84" s="19"/>
      <c r="BN84" s="19"/>
      <c r="BO84" s="19"/>
      <c r="BP84" s="5"/>
      <c r="BQ84" s="19"/>
      <c r="BR84" s="47"/>
      <c r="BS84" s="19">
        <v>13.2</v>
      </c>
      <c r="BT84" s="19">
        <v>7.3</v>
      </c>
      <c r="BU84" s="19">
        <v>10.8</v>
      </c>
      <c r="BV84" s="19"/>
      <c r="BW84" s="19"/>
      <c r="BX84" s="19"/>
      <c r="BY84" s="19"/>
      <c r="BZ84" s="19"/>
      <c r="CA84" s="19"/>
      <c r="CB84" s="19"/>
      <c r="CC84" s="5"/>
      <c r="CD84" s="19"/>
      <c r="CE84" s="47"/>
      <c r="CF84" s="19">
        <v>7.9</v>
      </c>
      <c r="CG84" s="19">
        <v>21.6</v>
      </c>
      <c r="CH84" s="19">
        <v>13.5</v>
      </c>
      <c r="CI84" s="19"/>
      <c r="CJ84" s="19"/>
      <c r="CK84" s="19"/>
      <c r="CL84" s="19"/>
      <c r="CM84" s="19"/>
      <c r="CN84" s="19"/>
      <c r="CO84" s="19"/>
      <c r="CP84" s="5"/>
      <c r="CQ84" s="19"/>
      <c r="CR84" s="47"/>
      <c r="CS84" s="47">
        <v>1.7</v>
      </c>
      <c r="CT84" s="47">
        <v>3</v>
      </c>
      <c r="CU84" s="47">
        <v>1</v>
      </c>
      <c r="CV84" s="47"/>
      <c r="CW84" s="19"/>
      <c r="CX84" s="19"/>
      <c r="CY84" s="19"/>
      <c r="CZ84" s="19"/>
      <c r="DA84" s="19"/>
    </row>
    <row r="85" spans="1:105" x14ac:dyDescent="0.25">
      <c r="A85">
        <f t="shared" si="3"/>
        <v>1980</v>
      </c>
      <c r="C85" s="5"/>
      <c r="D85" s="5"/>
      <c r="E85" s="20"/>
      <c r="F85" s="19">
        <f t="shared" si="7"/>
        <v>21.8</v>
      </c>
      <c r="G85" s="19">
        <f t="shared" si="8"/>
        <v>25.799999999999997</v>
      </c>
      <c r="H85" s="19">
        <f t="shared" si="9"/>
        <v>19.099999999999998</v>
      </c>
      <c r="I85" s="19"/>
      <c r="J85" s="19"/>
      <c r="K85" s="19"/>
      <c r="L85" s="19"/>
      <c r="M85" s="19"/>
      <c r="N85" s="19"/>
      <c r="O85" s="19"/>
      <c r="P85" s="5"/>
      <c r="Q85" s="19"/>
      <c r="R85" s="47"/>
      <c r="S85" s="19">
        <v>12.7</v>
      </c>
      <c r="T85" s="19">
        <v>6</v>
      </c>
      <c r="U85" s="19">
        <v>8.5</v>
      </c>
      <c r="V85" s="19"/>
      <c r="W85" s="19"/>
      <c r="X85" s="19"/>
      <c r="Y85" s="19"/>
      <c r="Z85" s="19"/>
      <c r="AA85" s="19"/>
      <c r="AB85" s="19"/>
      <c r="AC85" s="5"/>
      <c r="AD85" s="19"/>
      <c r="AE85" s="47"/>
      <c r="AF85" s="19">
        <v>7.5</v>
      </c>
      <c r="AG85" s="19">
        <v>16.399999999999999</v>
      </c>
      <c r="AH85" s="19">
        <v>9.6999999999999993</v>
      </c>
      <c r="AI85" s="19"/>
      <c r="AJ85" s="19"/>
      <c r="AK85" s="19"/>
      <c r="AL85" s="19"/>
      <c r="AM85" s="19"/>
      <c r="AN85" s="19"/>
      <c r="AO85" s="19"/>
      <c r="AP85" s="5"/>
      <c r="AQ85" s="19"/>
      <c r="AR85" s="47"/>
      <c r="AS85" s="47">
        <v>1.6</v>
      </c>
      <c r="AT85" s="47">
        <v>3.4</v>
      </c>
      <c r="AU85" s="47">
        <v>0.9</v>
      </c>
      <c r="AV85" s="47"/>
      <c r="AW85" s="19"/>
      <c r="AX85" s="19"/>
      <c r="AY85" s="19"/>
      <c r="AZ85" s="19"/>
      <c r="BA85" s="19"/>
      <c r="BB85" s="5"/>
      <c r="BC85" s="5"/>
      <c r="BD85" s="5"/>
      <c r="BE85" s="20"/>
      <c r="BF85" s="19">
        <f t="shared" si="10"/>
        <v>22.700000000000003</v>
      </c>
      <c r="BG85" s="19">
        <f t="shared" si="5"/>
        <v>33.1</v>
      </c>
      <c r="BH85" s="19">
        <f t="shared" si="6"/>
        <v>22.699999999999996</v>
      </c>
      <c r="BI85" s="19"/>
      <c r="BJ85" s="19"/>
      <c r="BK85" s="19"/>
      <c r="BL85" s="19"/>
      <c r="BM85" s="19"/>
      <c r="BN85" s="19"/>
      <c r="BO85" s="19"/>
      <c r="BP85" s="5"/>
      <c r="BQ85" s="19"/>
      <c r="BR85" s="47"/>
      <c r="BS85" s="19">
        <v>13</v>
      </c>
      <c r="BT85" s="19">
        <v>6.5</v>
      </c>
      <c r="BU85" s="19">
        <v>9.1</v>
      </c>
      <c r="BV85" s="19"/>
      <c r="BW85" s="19"/>
      <c r="BX85" s="19"/>
      <c r="BY85" s="19"/>
      <c r="BZ85" s="19"/>
      <c r="CA85" s="19"/>
      <c r="CB85" s="19"/>
      <c r="CC85" s="5"/>
      <c r="CD85" s="19"/>
      <c r="CE85" s="47"/>
      <c r="CF85" s="19">
        <v>8.1</v>
      </c>
      <c r="CG85" s="19">
        <v>22.9</v>
      </c>
      <c r="CH85" s="19">
        <v>12.7</v>
      </c>
      <c r="CI85" s="19"/>
      <c r="CJ85" s="19"/>
      <c r="CK85" s="19"/>
      <c r="CL85" s="19"/>
      <c r="CM85" s="19"/>
      <c r="CN85" s="19"/>
      <c r="CO85" s="19"/>
      <c r="CP85" s="5"/>
      <c r="CQ85" s="19"/>
      <c r="CR85" s="47"/>
      <c r="CS85" s="47">
        <v>1.6</v>
      </c>
      <c r="CT85" s="47">
        <v>3.7</v>
      </c>
      <c r="CU85" s="47">
        <v>0.9</v>
      </c>
      <c r="CV85" s="47"/>
      <c r="CW85" s="19"/>
      <c r="CX85" s="19"/>
      <c r="CY85" s="19"/>
      <c r="CZ85" s="19"/>
      <c r="DA85" s="19"/>
    </row>
    <row r="86" spans="1:105" x14ac:dyDescent="0.25">
      <c r="A86">
        <f t="shared" si="3"/>
        <v>1981</v>
      </c>
      <c r="C86" s="5"/>
      <c r="D86" s="5"/>
      <c r="E86" s="20"/>
      <c r="F86" s="19">
        <f t="shared" si="7"/>
        <v>21.8</v>
      </c>
      <c r="G86" s="19">
        <f t="shared" si="8"/>
        <v>24.3</v>
      </c>
      <c r="H86" s="19">
        <f t="shared" si="9"/>
        <v>17.400000000000002</v>
      </c>
      <c r="I86" s="19"/>
      <c r="J86" s="19"/>
      <c r="K86" s="19"/>
      <c r="L86" s="19"/>
      <c r="M86" s="19"/>
      <c r="N86" s="19"/>
      <c r="O86" s="19"/>
      <c r="P86" s="5"/>
      <c r="Q86" s="19"/>
      <c r="R86" s="47"/>
      <c r="S86" s="19">
        <v>12.9</v>
      </c>
      <c r="T86" s="19">
        <v>6.1</v>
      </c>
      <c r="U86" s="19">
        <v>8.5</v>
      </c>
      <c r="V86" s="19"/>
      <c r="W86" s="19"/>
      <c r="X86" s="19"/>
      <c r="Y86" s="19"/>
      <c r="Z86" s="19"/>
      <c r="AA86" s="19"/>
      <c r="AB86" s="19"/>
      <c r="AC86" s="5"/>
      <c r="AD86" s="19"/>
      <c r="AE86" s="47"/>
      <c r="AF86" s="19">
        <v>7.2</v>
      </c>
      <c r="AG86" s="19">
        <v>14.4</v>
      </c>
      <c r="AH86" s="19">
        <v>8.1</v>
      </c>
      <c r="AI86" s="19"/>
      <c r="AJ86" s="19"/>
      <c r="AK86" s="19"/>
      <c r="AL86" s="19"/>
      <c r="AM86" s="19"/>
      <c r="AN86" s="19"/>
      <c r="AO86" s="19"/>
      <c r="AP86" s="5"/>
      <c r="AQ86" s="19"/>
      <c r="AR86" s="47"/>
      <c r="AS86" s="47">
        <v>1.7</v>
      </c>
      <c r="AT86" s="47">
        <v>3.8</v>
      </c>
      <c r="AU86" s="47">
        <v>0.8</v>
      </c>
      <c r="AV86" s="47"/>
      <c r="AW86" s="19"/>
      <c r="AX86" s="19"/>
      <c r="AY86" s="19"/>
      <c r="AZ86" s="19"/>
      <c r="BA86" s="19"/>
      <c r="BB86" s="5"/>
      <c r="BC86" s="5"/>
      <c r="BD86" s="5"/>
      <c r="BE86" s="20"/>
      <c r="BF86" s="19">
        <f t="shared" si="10"/>
        <v>22.5</v>
      </c>
      <c r="BG86" s="19">
        <f t="shared" si="5"/>
        <v>30.8</v>
      </c>
      <c r="BH86" s="19">
        <f t="shared" si="6"/>
        <v>20.599999999999998</v>
      </c>
      <c r="BI86" s="19"/>
      <c r="BJ86" s="19"/>
      <c r="BK86" s="19"/>
      <c r="BL86" s="19"/>
      <c r="BM86" s="19"/>
      <c r="BN86" s="19"/>
      <c r="BO86" s="19"/>
      <c r="BP86" s="5"/>
      <c r="BQ86" s="19"/>
      <c r="BR86" s="47"/>
      <c r="BS86" s="19">
        <v>13.1</v>
      </c>
      <c r="BT86" s="19">
        <v>6.5</v>
      </c>
      <c r="BU86" s="19">
        <v>9.1</v>
      </c>
      <c r="BV86" s="19"/>
      <c r="BW86" s="19"/>
      <c r="BX86" s="19"/>
      <c r="BY86" s="19"/>
      <c r="BZ86" s="19"/>
      <c r="CA86" s="19"/>
      <c r="CB86" s="19"/>
      <c r="CC86" s="5"/>
      <c r="CD86" s="19"/>
      <c r="CE86" s="47"/>
      <c r="CF86" s="19">
        <v>7.7</v>
      </c>
      <c r="CG86" s="19">
        <v>20.100000000000001</v>
      </c>
      <c r="CH86" s="19">
        <v>10.7</v>
      </c>
      <c r="CI86" s="19"/>
      <c r="CJ86" s="19"/>
      <c r="CK86" s="19"/>
      <c r="CL86" s="19"/>
      <c r="CM86" s="19"/>
      <c r="CN86" s="19"/>
      <c r="CO86" s="19"/>
      <c r="CP86" s="5"/>
      <c r="CQ86" s="19"/>
      <c r="CR86" s="47"/>
      <c r="CS86" s="47">
        <v>1.7</v>
      </c>
      <c r="CT86" s="47">
        <v>4.2</v>
      </c>
      <c r="CU86" s="47">
        <v>0.8</v>
      </c>
      <c r="CV86" s="47"/>
      <c r="CW86" s="19"/>
      <c r="CX86" s="19"/>
      <c r="CY86" s="19"/>
      <c r="CZ86" s="19"/>
      <c r="DA86" s="19"/>
    </row>
    <row r="87" spans="1:105" x14ac:dyDescent="0.25">
      <c r="A87">
        <f t="shared" si="3"/>
        <v>1982</v>
      </c>
      <c r="C87" s="5"/>
      <c r="D87" s="5"/>
      <c r="E87" s="20"/>
      <c r="F87" s="19">
        <f t="shared" si="7"/>
        <v>21.7</v>
      </c>
      <c r="G87" s="19">
        <f t="shared" si="8"/>
        <v>22.9</v>
      </c>
      <c r="H87" s="19">
        <f t="shared" si="9"/>
        <v>15.1</v>
      </c>
      <c r="I87" s="19"/>
      <c r="J87" s="19"/>
      <c r="K87" s="19"/>
      <c r="L87" s="19"/>
      <c r="M87" s="19"/>
      <c r="N87" s="19"/>
      <c r="O87" s="19"/>
      <c r="P87" s="5"/>
      <c r="Q87" s="19"/>
      <c r="R87" s="47"/>
      <c r="S87" s="19">
        <v>13.2</v>
      </c>
      <c r="T87" s="19">
        <v>6</v>
      </c>
      <c r="U87" s="19">
        <v>7.5</v>
      </c>
      <c r="V87" s="19"/>
      <c r="W87" s="19"/>
      <c r="X87" s="19"/>
      <c r="Y87" s="19"/>
      <c r="Z87" s="19"/>
      <c r="AA87" s="19"/>
      <c r="AB87" s="19"/>
      <c r="AC87" s="5"/>
      <c r="AD87" s="19"/>
      <c r="AE87" s="47"/>
      <c r="AF87" s="19">
        <v>6.8</v>
      </c>
      <c r="AG87" s="19">
        <v>12.9</v>
      </c>
      <c r="AH87" s="19">
        <v>6.6</v>
      </c>
      <c r="AI87" s="19"/>
      <c r="AJ87" s="19"/>
      <c r="AK87" s="19"/>
      <c r="AL87" s="19"/>
      <c r="AM87" s="19"/>
      <c r="AN87" s="19"/>
      <c r="AO87" s="19"/>
      <c r="AP87" s="5"/>
      <c r="AQ87" s="19"/>
      <c r="AR87" s="47"/>
      <c r="AS87" s="47">
        <v>1.7</v>
      </c>
      <c r="AT87" s="47">
        <v>4</v>
      </c>
      <c r="AU87" s="47">
        <v>1</v>
      </c>
      <c r="AV87" s="47"/>
      <c r="AW87" s="19"/>
      <c r="AX87" s="19"/>
      <c r="AY87" s="19"/>
      <c r="AZ87" s="19"/>
      <c r="BA87" s="19"/>
      <c r="BB87" s="5"/>
      <c r="BC87" s="5"/>
      <c r="BD87" s="5"/>
      <c r="BE87" s="20"/>
      <c r="BF87" s="19">
        <f t="shared" si="10"/>
        <v>22.2</v>
      </c>
      <c r="BG87" s="19">
        <f t="shared" si="5"/>
        <v>28.3</v>
      </c>
      <c r="BH87" s="19">
        <f t="shared" si="6"/>
        <v>17.5</v>
      </c>
      <c r="BI87" s="19"/>
      <c r="BJ87" s="19"/>
      <c r="BK87" s="19"/>
      <c r="BL87" s="19"/>
      <c r="BM87" s="19"/>
      <c r="BN87" s="19"/>
      <c r="BO87" s="19"/>
      <c r="BP87" s="5"/>
      <c r="BQ87" s="19"/>
      <c r="BR87" s="47"/>
      <c r="BS87" s="19">
        <v>13.3</v>
      </c>
      <c r="BT87" s="19">
        <v>6.3</v>
      </c>
      <c r="BU87" s="19">
        <v>7.8</v>
      </c>
      <c r="BV87" s="19"/>
      <c r="BW87" s="19"/>
      <c r="BX87" s="19"/>
      <c r="BY87" s="19"/>
      <c r="BZ87" s="19"/>
      <c r="CA87" s="19"/>
      <c r="CB87" s="19"/>
      <c r="CC87" s="5"/>
      <c r="CD87" s="19"/>
      <c r="CE87" s="47"/>
      <c r="CF87" s="19">
        <v>7.2</v>
      </c>
      <c r="CG87" s="19">
        <v>17.8</v>
      </c>
      <c r="CH87" s="19">
        <v>8.6</v>
      </c>
      <c r="CI87" s="19"/>
      <c r="CJ87" s="19"/>
      <c r="CK87" s="19"/>
      <c r="CL87" s="19"/>
      <c r="CM87" s="19"/>
      <c r="CN87" s="19"/>
      <c r="CO87" s="19"/>
      <c r="CP87" s="5"/>
      <c r="CQ87" s="19"/>
      <c r="CR87" s="47"/>
      <c r="CS87" s="47">
        <v>1.7</v>
      </c>
      <c r="CT87" s="47">
        <v>4.2</v>
      </c>
      <c r="CU87" s="47">
        <v>1.1000000000000001</v>
      </c>
      <c r="CV87" s="47"/>
      <c r="CW87" s="19"/>
      <c r="CX87" s="19"/>
      <c r="CY87" s="19"/>
      <c r="CZ87" s="19"/>
      <c r="DA87" s="19"/>
    </row>
    <row r="88" spans="1:105" x14ac:dyDescent="0.25">
      <c r="A88">
        <f t="shared" si="3"/>
        <v>1983</v>
      </c>
      <c r="C88" s="5"/>
      <c r="D88" s="5"/>
      <c r="E88" s="20"/>
      <c r="F88" s="19">
        <f t="shared" si="7"/>
        <v>21.5</v>
      </c>
      <c r="G88" s="19">
        <f t="shared" si="8"/>
        <v>22.7</v>
      </c>
      <c r="H88" s="19">
        <f t="shared" si="9"/>
        <v>14.900000000000002</v>
      </c>
      <c r="I88" s="19"/>
      <c r="J88" s="19"/>
      <c r="K88" s="19"/>
      <c r="L88" s="19"/>
      <c r="M88" s="19"/>
      <c r="N88" s="19"/>
      <c r="O88" s="19"/>
      <c r="P88" s="5"/>
      <c r="Q88" s="19"/>
      <c r="R88" s="47"/>
      <c r="S88" s="19">
        <v>13.1</v>
      </c>
      <c r="T88" s="19">
        <v>5.8</v>
      </c>
      <c r="U88" s="19">
        <v>7.9</v>
      </c>
      <c r="V88" s="19"/>
      <c r="W88" s="19"/>
      <c r="X88" s="19"/>
      <c r="Y88" s="19"/>
      <c r="Z88" s="19"/>
      <c r="AA88" s="19"/>
      <c r="AB88" s="19"/>
      <c r="AC88" s="5"/>
      <c r="AD88" s="19"/>
      <c r="AE88" s="47"/>
      <c r="AF88" s="19">
        <v>6.6</v>
      </c>
      <c r="AG88" s="19">
        <v>13.1</v>
      </c>
      <c r="AH88" s="19">
        <v>6.2</v>
      </c>
      <c r="AI88" s="19"/>
      <c r="AJ88" s="19"/>
      <c r="AK88" s="19"/>
      <c r="AL88" s="19"/>
      <c r="AM88" s="19"/>
      <c r="AN88" s="19"/>
      <c r="AO88" s="19"/>
      <c r="AP88" s="5"/>
      <c r="AQ88" s="19"/>
      <c r="AR88" s="47"/>
      <c r="AS88" s="47">
        <v>1.8</v>
      </c>
      <c r="AT88" s="47">
        <v>3.8</v>
      </c>
      <c r="AU88" s="47">
        <v>0.8</v>
      </c>
      <c r="AV88" s="47"/>
      <c r="AW88" s="19"/>
      <c r="AX88" s="19"/>
      <c r="AY88" s="19"/>
      <c r="AZ88" s="19"/>
      <c r="BA88" s="19"/>
      <c r="BB88" s="5"/>
      <c r="BC88" s="5"/>
      <c r="BD88" s="5"/>
      <c r="BE88" s="20"/>
      <c r="BF88" s="19">
        <f t="shared" si="10"/>
        <v>21.9</v>
      </c>
      <c r="BG88" s="19">
        <f t="shared" si="5"/>
        <v>28.1</v>
      </c>
      <c r="BH88" s="19">
        <f t="shared" si="6"/>
        <v>17.7</v>
      </c>
      <c r="BI88" s="19"/>
      <c r="BJ88" s="19"/>
      <c r="BK88" s="19"/>
      <c r="BL88" s="19"/>
      <c r="BM88" s="19"/>
      <c r="BN88" s="19"/>
      <c r="BO88" s="19"/>
      <c r="BP88" s="5"/>
      <c r="BQ88" s="19"/>
      <c r="BR88" s="47"/>
      <c r="BS88" s="19">
        <v>13.2</v>
      </c>
      <c r="BT88" s="19">
        <v>6.2</v>
      </c>
      <c r="BU88" s="19">
        <v>8.6</v>
      </c>
      <c r="BV88" s="19"/>
      <c r="BW88" s="19"/>
      <c r="BX88" s="19"/>
      <c r="BY88" s="19"/>
      <c r="BZ88" s="19"/>
      <c r="CA88" s="19"/>
      <c r="CB88" s="19"/>
      <c r="CC88" s="5"/>
      <c r="CD88" s="19"/>
      <c r="CE88" s="47"/>
      <c r="CF88" s="19">
        <v>7</v>
      </c>
      <c r="CG88" s="19">
        <v>17.8</v>
      </c>
      <c r="CH88" s="19">
        <v>8.1</v>
      </c>
      <c r="CI88" s="19"/>
      <c r="CJ88" s="19"/>
      <c r="CK88" s="19"/>
      <c r="CL88" s="19"/>
      <c r="CM88" s="19"/>
      <c r="CN88" s="19"/>
      <c r="CO88" s="19"/>
      <c r="CP88" s="5"/>
      <c r="CQ88" s="19"/>
      <c r="CR88" s="47"/>
      <c r="CS88" s="47">
        <v>1.7</v>
      </c>
      <c r="CT88" s="47">
        <v>4.0999999999999996</v>
      </c>
      <c r="CU88" s="47">
        <v>1</v>
      </c>
      <c r="CV88" s="47"/>
      <c r="CW88" s="19"/>
      <c r="CX88" s="19"/>
      <c r="CY88" s="19"/>
      <c r="CZ88" s="19"/>
      <c r="DA88" s="19"/>
    </row>
    <row r="89" spans="1:105" x14ac:dyDescent="0.25">
      <c r="A89">
        <f t="shared" si="3"/>
        <v>1984</v>
      </c>
      <c r="C89" s="5"/>
      <c r="D89" s="5"/>
      <c r="E89" s="20"/>
      <c r="F89" s="19">
        <f t="shared" si="7"/>
        <v>21.9</v>
      </c>
      <c r="G89" s="19">
        <f t="shared" si="8"/>
        <v>24.1</v>
      </c>
      <c r="H89" s="19">
        <f t="shared" si="9"/>
        <v>14.8</v>
      </c>
      <c r="I89" s="19"/>
      <c r="J89" s="19"/>
      <c r="K89" s="19"/>
      <c r="L89" s="19"/>
      <c r="M89" s="19"/>
      <c r="N89" s="19"/>
      <c r="O89" s="19"/>
      <c r="P89" s="5"/>
      <c r="Q89" s="19"/>
      <c r="R89" s="47"/>
      <c r="S89" s="19">
        <v>13.4</v>
      </c>
      <c r="T89" s="19">
        <v>6.2</v>
      </c>
      <c r="U89" s="19">
        <v>7.6</v>
      </c>
      <c r="V89" s="19"/>
      <c r="W89" s="19"/>
      <c r="X89" s="19"/>
      <c r="Y89" s="19"/>
      <c r="Z89" s="19"/>
      <c r="AA89" s="19"/>
      <c r="AB89" s="19"/>
      <c r="AC89" s="5"/>
      <c r="AD89" s="19"/>
      <c r="AE89" s="47"/>
      <c r="AF89" s="19">
        <v>6.6</v>
      </c>
      <c r="AG89" s="19">
        <v>13.1</v>
      </c>
      <c r="AH89" s="19">
        <v>6.4</v>
      </c>
      <c r="AI89" s="19"/>
      <c r="AJ89" s="19"/>
      <c r="AK89" s="19"/>
      <c r="AL89" s="19"/>
      <c r="AM89" s="19"/>
      <c r="AN89" s="19"/>
      <c r="AO89" s="19"/>
      <c r="AP89" s="5"/>
      <c r="AQ89" s="19"/>
      <c r="AR89" s="47"/>
      <c r="AS89" s="47">
        <v>1.9</v>
      </c>
      <c r="AT89" s="47">
        <v>4.8</v>
      </c>
      <c r="AU89" s="47">
        <v>0.8</v>
      </c>
      <c r="AV89" s="47"/>
      <c r="AW89" s="19"/>
      <c r="AX89" s="19"/>
      <c r="AY89" s="19"/>
      <c r="AZ89" s="19"/>
      <c r="BA89" s="19"/>
      <c r="BB89" s="5"/>
      <c r="BC89" s="5"/>
      <c r="BD89" s="5"/>
      <c r="BE89" s="20"/>
      <c r="BF89" s="19">
        <f t="shared" si="10"/>
        <v>22.3</v>
      </c>
      <c r="BG89" s="19">
        <f t="shared" si="5"/>
        <v>29.7</v>
      </c>
      <c r="BH89" s="19">
        <f t="shared" si="6"/>
        <v>17.299999999999997</v>
      </c>
      <c r="BI89" s="19"/>
      <c r="BJ89" s="19"/>
      <c r="BK89" s="19"/>
      <c r="BL89" s="19"/>
      <c r="BM89" s="19"/>
      <c r="BN89" s="19"/>
      <c r="BO89" s="19"/>
      <c r="BP89" s="5"/>
      <c r="BQ89" s="19"/>
      <c r="BR89" s="47"/>
      <c r="BS89" s="19">
        <v>13.5</v>
      </c>
      <c r="BT89" s="19">
        <v>6.6</v>
      </c>
      <c r="BU89" s="19">
        <v>8.1999999999999993</v>
      </c>
      <c r="BV89" s="19"/>
      <c r="BW89" s="19"/>
      <c r="BX89" s="19"/>
      <c r="BY89" s="19"/>
      <c r="BZ89" s="19"/>
      <c r="CA89" s="19"/>
      <c r="CB89" s="19"/>
      <c r="CC89" s="5"/>
      <c r="CD89" s="19"/>
      <c r="CE89" s="47"/>
      <c r="CF89" s="19">
        <v>7</v>
      </c>
      <c r="CG89" s="19">
        <v>17.8</v>
      </c>
      <c r="CH89" s="19">
        <v>8.1999999999999993</v>
      </c>
      <c r="CI89" s="19"/>
      <c r="CJ89" s="19"/>
      <c r="CK89" s="19"/>
      <c r="CL89" s="19"/>
      <c r="CM89" s="19"/>
      <c r="CN89" s="19"/>
      <c r="CO89" s="19"/>
      <c r="CP89" s="5"/>
      <c r="CQ89" s="19"/>
      <c r="CR89" s="47"/>
      <c r="CS89" s="47">
        <v>1.8</v>
      </c>
      <c r="CT89" s="47">
        <v>5.3</v>
      </c>
      <c r="CU89" s="47">
        <v>0.9</v>
      </c>
      <c r="CV89" s="47"/>
      <c r="CW89" s="19"/>
      <c r="CX89" s="19"/>
      <c r="CY89" s="19"/>
      <c r="CZ89" s="19"/>
      <c r="DA89" s="19"/>
    </row>
    <row r="90" spans="1:105" x14ac:dyDescent="0.25">
      <c r="A90">
        <f t="shared" si="3"/>
        <v>1985</v>
      </c>
      <c r="C90" s="5"/>
      <c r="D90" s="5"/>
      <c r="E90" s="20"/>
      <c r="F90" s="19">
        <f t="shared" si="7"/>
        <v>22.099999999999998</v>
      </c>
      <c r="G90" s="19">
        <f t="shared" si="8"/>
        <v>25.7</v>
      </c>
      <c r="H90" s="19">
        <f t="shared" si="9"/>
        <v>14.399999999999999</v>
      </c>
      <c r="I90" s="19"/>
      <c r="J90" s="19"/>
      <c r="K90" s="19"/>
      <c r="L90" s="19"/>
      <c r="M90" s="19"/>
      <c r="N90" s="19"/>
      <c r="O90" s="19"/>
      <c r="P90" s="5"/>
      <c r="Q90" s="19"/>
      <c r="R90" s="47"/>
      <c r="S90" s="19">
        <v>13.4</v>
      </c>
      <c r="T90" s="19">
        <v>6.3</v>
      </c>
      <c r="U90" s="19">
        <v>7.8</v>
      </c>
      <c r="V90" s="19"/>
      <c r="W90" s="19"/>
      <c r="X90" s="19"/>
      <c r="Y90" s="19"/>
      <c r="Z90" s="19"/>
      <c r="AA90" s="19"/>
      <c r="AB90" s="19"/>
      <c r="AC90" s="5"/>
      <c r="AD90" s="19"/>
      <c r="AE90" s="47"/>
      <c r="AF90" s="19">
        <v>6.5</v>
      </c>
      <c r="AG90" s="19">
        <v>14.2</v>
      </c>
      <c r="AH90" s="19">
        <v>5.6</v>
      </c>
      <c r="AI90" s="19"/>
      <c r="AJ90" s="19"/>
      <c r="AK90" s="19"/>
      <c r="AL90" s="19"/>
      <c r="AM90" s="19"/>
      <c r="AN90" s="19"/>
      <c r="AO90" s="19"/>
      <c r="AP90" s="5"/>
      <c r="AQ90" s="19"/>
      <c r="AR90" s="47"/>
      <c r="AS90" s="47">
        <v>2.2000000000000002</v>
      </c>
      <c r="AT90" s="47">
        <v>5.2</v>
      </c>
      <c r="AU90" s="47">
        <v>1</v>
      </c>
      <c r="AV90" s="47"/>
      <c r="AW90" s="19"/>
      <c r="AX90" s="19"/>
      <c r="AY90" s="19"/>
      <c r="AZ90" s="19"/>
      <c r="BA90" s="19"/>
      <c r="BB90" s="5"/>
      <c r="BC90" s="5"/>
      <c r="BD90" s="5"/>
      <c r="BE90" s="20"/>
      <c r="BF90" s="19">
        <f t="shared" si="10"/>
        <v>22.3</v>
      </c>
      <c r="BG90" s="19">
        <f t="shared" si="5"/>
        <v>31.200000000000003</v>
      </c>
      <c r="BH90" s="19">
        <f t="shared" si="6"/>
        <v>16.2</v>
      </c>
      <c r="BI90" s="19"/>
      <c r="BJ90" s="19"/>
      <c r="BK90" s="19"/>
      <c r="BL90" s="19"/>
      <c r="BM90" s="19"/>
      <c r="BN90" s="19"/>
      <c r="BO90" s="19"/>
      <c r="BP90" s="5"/>
      <c r="BQ90" s="19"/>
      <c r="BR90" s="47"/>
      <c r="BS90" s="19">
        <v>13.4</v>
      </c>
      <c r="BT90" s="19">
        <v>6.6</v>
      </c>
      <c r="BU90" s="19">
        <v>8</v>
      </c>
      <c r="BV90" s="19"/>
      <c r="BW90" s="19"/>
      <c r="BX90" s="19"/>
      <c r="BY90" s="19"/>
      <c r="BZ90" s="19"/>
      <c r="CA90" s="19"/>
      <c r="CB90" s="19"/>
      <c r="CC90" s="5"/>
      <c r="CD90" s="19"/>
      <c r="CE90" s="47"/>
      <c r="CF90" s="19">
        <v>6.8</v>
      </c>
      <c r="CG90" s="19">
        <v>19</v>
      </c>
      <c r="CH90" s="19">
        <v>7.2</v>
      </c>
      <c r="CI90" s="19"/>
      <c r="CJ90" s="19"/>
      <c r="CK90" s="19"/>
      <c r="CL90" s="19"/>
      <c r="CM90" s="19"/>
      <c r="CN90" s="19"/>
      <c r="CO90" s="19"/>
      <c r="CP90" s="5"/>
      <c r="CQ90" s="19"/>
      <c r="CR90" s="47"/>
      <c r="CS90" s="47">
        <v>2.1</v>
      </c>
      <c r="CT90" s="47">
        <v>5.6</v>
      </c>
      <c r="CU90" s="47">
        <v>1</v>
      </c>
      <c r="CV90" s="47"/>
      <c r="CW90" s="19"/>
      <c r="CX90" s="19"/>
      <c r="CY90" s="19"/>
      <c r="CZ90" s="19"/>
      <c r="DA90" s="19"/>
    </row>
    <row r="91" spans="1:105" x14ac:dyDescent="0.25">
      <c r="A91">
        <f t="shared" si="3"/>
        <v>1986</v>
      </c>
      <c r="C91" s="5"/>
      <c r="D91" s="5"/>
      <c r="E91" s="20"/>
      <c r="F91" s="19">
        <f t="shared" si="7"/>
        <v>23</v>
      </c>
      <c r="G91" s="19">
        <f t="shared" si="8"/>
        <v>25.700000000000003</v>
      </c>
      <c r="H91" s="19">
        <f t="shared" si="9"/>
        <v>13.2</v>
      </c>
      <c r="I91" s="19"/>
      <c r="J91" s="19"/>
      <c r="K91" s="19"/>
      <c r="L91" s="19"/>
      <c r="M91" s="19"/>
      <c r="N91" s="19"/>
      <c r="O91" s="19"/>
      <c r="P91" s="5"/>
      <c r="Q91" s="19"/>
      <c r="R91" s="47"/>
      <c r="S91" s="19">
        <v>14</v>
      </c>
      <c r="T91" s="19">
        <v>6.5</v>
      </c>
      <c r="U91" s="19">
        <v>7.4</v>
      </c>
      <c r="V91" s="19"/>
      <c r="W91" s="19"/>
      <c r="X91" s="19"/>
      <c r="Y91" s="19"/>
      <c r="Z91" s="19"/>
      <c r="AA91" s="19"/>
      <c r="AB91" s="19"/>
      <c r="AC91" s="5"/>
      <c r="AD91" s="19"/>
      <c r="AE91" s="47"/>
      <c r="AF91" s="19">
        <v>6.4</v>
      </c>
      <c r="AG91" s="19">
        <v>13.1</v>
      </c>
      <c r="AH91" s="19">
        <v>4.8</v>
      </c>
      <c r="AI91" s="19"/>
      <c r="AJ91" s="19"/>
      <c r="AK91" s="19"/>
      <c r="AL91" s="19"/>
      <c r="AM91" s="19"/>
      <c r="AN91" s="19"/>
      <c r="AO91" s="19"/>
      <c r="AP91" s="5"/>
      <c r="AQ91" s="19"/>
      <c r="AR91" s="47"/>
      <c r="AS91" s="47">
        <v>2.6</v>
      </c>
      <c r="AT91" s="47">
        <v>6.1</v>
      </c>
      <c r="AU91" s="47">
        <v>1</v>
      </c>
      <c r="AV91" s="47"/>
      <c r="AW91" s="19"/>
      <c r="AX91" s="19"/>
      <c r="AY91" s="19"/>
      <c r="AZ91" s="19"/>
      <c r="BA91" s="19"/>
      <c r="BB91" s="5"/>
      <c r="BC91" s="5"/>
      <c r="BD91" s="5"/>
      <c r="BE91" s="20"/>
      <c r="BF91" s="19">
        <f t="shared" si="10"/>
        <v>23.1</v>
      </c>
      <c r="BG91" s="19">
        <f t="shared" si="5"/>
        <v>30.9</v>
      </c>
      <c r="BH91" s="19">
        <f t="shared" si="6"/>
        <v>15.2</v>
      </c>
      <c r="BI91" s="19"/>
      <c r="BJ91" s="19"/>
      <c r="BK91" s="19"/>
      <c r="BL91" s="19"/>
      <c r="BM91" s="19"/>
      <c r="BN91" s="19"/>
      <c r="BO91" s="19"/>
      <c r="BP91" s="5"/>
      <c r="BQ91" s="19"/>
      <c r="BR91" s="47"/>
      <c r="BS91" s="19">
        <v>13.9</v>
      </c>
      <c r="BT91" s="19">
        <v>6.8</v>
      </c>
      <c r="BU91" s="19">
        <v>8</v>
      </c>
      <c r="BV91" s="19"/>
      <c r="BW91" s="19"/>
      <c r="BX91" s="19"/>
      <c r="BY91" s="19"/>
      <c r="BZ91" s="19"/>
      <c r="CA91" s="19"/>
      <c r="CB91" s="19"/>
      <c r="CC91" s="5"/>
      <c r="CD91" s="19"/>
      <c r="CE91" s="47"/>
      <c r="CF91" s="19">
        <v>6.7</v>
      </c>
      <c r="CG91" s="19">
        <v>17.399999999999999</v>
      </c>
      <c r="CH91" s="19">
        <v>6.2</v>
      </c>
      <c r="CI91" s="19"/>
      <c r="CJ91" s="19"/>
      <c r="CK91" s="19"/>
      <c r="CL91" s="19"/>
      <c r="CM91" s="19"/>
      <c r="CN91" s="19"/>
      <c r="CO91" s="19"/>
      <c r="CP91" s="5"/>
      <c r="CQ91" s="19"/>
      <c r="CR91" s="47"/>
      <c r="CS91" s="47">
        <v>2.5</v>
      </c>
      <c r="CT91" s="47">
        <v>6.7</v>
      </c>
      <c r="CU91" s="47">
        <v>1</v>
      </c>
      <c r="CV91" s="47"/>
      <c r="CW91" s="19"/>
      <c r="CX91" s="19"/>
      <c r="CY91" s="19"/>
      <c r="CZ91" s="19"/>
      <c r="DA91" s="19"/>
    </row>
    <row r="92" spans="1:105" x14ac:dyDescent="0.25">
      <c r="A92">
        <f t="shared" si="3"/>
        <v>1987</v>
      </c>
      <c r="C92" s="5"/>
      <c r="D92" s="5"/>
      <c r="E92" s="20"/>
      <c r="F92" s="19">
        <f t="shared" si="7"/>
        <v>22.6</v>
      </c>
      <c r="G92" s="19">
        <f t="shared" si="8"/>
        <v>26.9</v>
      </c>
      <c r="H92" s="19">
        <f t="shared" si="9"/>
        <v>13.4</v>
      </c>
      <c r="I92" s="19"/>
      <c r="J92" s="19"/>
      <c r="K92" s="19"/>
      <c r="L92" s="19"/>
      <c r="M92" s="19"/>
      <c r="N92" s="19"/>
      <c r="O92" s="19"/>
      <c r="P92" s="5"/>
      <c r="Q92" s="19"/>
      <c r="R92" s="47"/>
      <c r="S92" s="19">
        <v>13.8</v>
      </c>
      <c r="T92" s="19">
        <v>6.7</v>
      </c>
      <c r="U92" s="19">
        <v>7.5</v>
      </c>
      <c r="V92" s="19"/>
      <c r="W92" s="19"/>
      <c r="X92" s="19"/>
      <c r="Y92" s="19"/>
      <c r="Z92" s="19"/>
      <c r="AA92" s="19"/>
      <c r="AB92" s="19"/>
      <c r="AC92" s="5"/>
      <c r="AD92" s="19"/>
      <c r="AE92" s="47"/>
      <c r="AF92" s="19">
        <v>6.4</v>
      </c>
      <c r="AG92" s="19">
        <v>13.6</v>
      </c>
      <c r="AH92" s="19">
        <v>4.8</v>
      </c>
      <c r="AI92" s="19"/>
      <c r="AJ92" s="19"/>
      <c r="AK92" s="19"/>
      <c r="AL92" s="19"/>
      <c r="AM92" s="19"/>
      <c r="AN92" s="19"/>
      <c r="AO92" s="19"/>
      <c r="AP92" s="5"/>
      <c r="AQ92" s="19"/>
      <c r="AR92" s="47"/>
      <c r="AS92" s="47">
        <v>2.4</v>
      </c>
      <c r="AT92" s="47">
        <v>6.6</v>
      </c>
      <c r="AU92" s="47">
        <v>1.1000000000000001</v>
      </c>
      <c r="AV92" s="47"/>
      <c r="AW92" s="19"/>
      <c r="AX92" s="19"/>
      <c r="AY92" s="19"/>
      <c r="AZ92" s="19"/>
      <c r="BA92" s="19"/>
      <c r="BB92" s="5"/>
      <c r="BC92" s="5"/>
      <c r="BD92" s="5"/>
      <c r="BE92" s="20"/>
      <c r="BF92" s="19">
        <f t="shared" si="10"/>
        <v>22.8</v>
      </c>
      <c r="BG92" s="19">
        <f t="shared" si="5"/>
        <v>32.299999999999997</v>
      </c>
      <c r="BH92" s="19">
        <f t="shared" si="6"/>
        <v>15.899999999999999</v>
      </c>
      <c r="BI92" s="19"/>
      <c r="BJ92" s="19"/>
      <c r="BK92" s="19"/>
      <c r="BL92" s="19"/>
      <c r="BM92" s="19"/>
      <c r="BN92" s="19"/>
      <c r="BO92" s="19"/>
      <c r="BP92" s="5"/>
      <c r="BQ92" s="19"/>
      <c r="BR92" s="47"/>
      <c r="BS92" s="19">
        <v>13.7</v>
      </c>
      <c r="BT92" s="19">
        <v>6.9</v>
      </c>
      <c r="BU92" s="19">
        <v>8.4</v>
      </c>
      <c r="BV92" s="19"/>
      <c r="BW92" s="19"/>
      <c r="BX92" s="19"/>
      <c r="BY92" s="19"/>
      <c r="BZ92" s="19"/>
      <c r="CA92" s="19"/>
      <c r="CB92" s="19"/>
      <c r="CC92" s="5"/>
      <c r="CD92" s="19"/>
      <c r="CE92" s="47"/>
      <c r="CF92" s="19">
        <v>6.8</v>
      </c>
      <c r="CG92" s="19">
        <v>18.100000000000001</v>
      </c>
      <c r="CH92" s="19">
        <v>6.3</v>
      </c>
      <c r="CI92" s="19"/>
      <c r="CJ92" s="19"/>
      <c r="CK92" s="19"/>
      <c r="CL92" s="19"/>
      <c r="CM92" s="19"/>
      <c r="CN92" s="19"/>
      <c r="CO92" s="19"/>
      <c r="CP92" s="5"/>
      <c r="CQ92" s="19"/>
      <c r="CR92" s="47"/>
      <c r="CS92" s="47">
        <v>2.2999999999999998</v>
      </c>
      <c r="CT92" s="47">
        <v>7.3</v>
      </c>
      <c r="CU92" s="47">
        <v>1.2</v>
      </c>
      <c r="CV92" s="47"/>
      <c r="CW92" s="19"/>
      <c r="CX92" s="19"/>
      <c r="CY92" s="19"/>
      <c r="CZ92" s="19"/>
      <c r="DA92" s="19"/>
    </row>
    <row r="93" spans="1:105" x14ac:dyDescent="0.25">
      <c r="A93">
        <f t="shared" si="3"/>
        <v>1988</v>
      </c>
      <c r="C93" s="5"/>
      <c r="D93" s="5"/>
      <c r="E93" s="20"/>
      <c r="F93" s="19">
        <f t="shared" si="7"/>
        <v>23</v>
      </c>
      <c r="G93" s="19">
        <f t="shared" si="8"/>
        <v>28.5</v>
      </c>
      <c r="H93" s="19">
        <f t="shared" si="9"/>
        <v>13.8</v>
      </c>
      <c r="I93" s="19"/>
      <c r="J93" s="19"/>
      <c r="K93" s="19"/>
      <c r="L93" s="19"/>
      <c r="M93" s="19"/>
      <c r="N93" s="19"/>
      <c r="O93" s="19"/>
      <c r="P93" s="5"/>
      <c r="Q93" s="19"/>
      <c r="R93" s="47"/>
      <c r="S93" s="19">
        <v>13.5</v>
      </c>
      <c r="T93" s="19">
        <v>6.8</v>
      </c>
      <c r="U93" s="19">
        <v>6.9</v>
      </c>
      <c r="V93" s="19"/>
      <c r="W93" s="19"/>
      <c r="X93" s="19"/>
      <c r="Y93" s="19"/>
      <c r="Z93" s="19"/>
      <c r="AA93" s="19"/>
      <c r="AB93" s="19"/>
      <c r="AC93" s="5"/>
      <c r="AD93" s="19"/>
      <c r="AE93" s="47"/>
      <c r="AF93" s="19">
        <v>6.7</v>
      </c>
      <c r="AG93" s="19">
        <v>14.2</v>
      </c>
      <c r="AH93" s="19">
        <v>6.2</v>
      </c>
      <c r="AI93" s="19"/>
      <c r="AJ93" s="19"/>
      <c r="AK93" s="19"/>
      <c r="AL93" s="19"/>
      <c r="AM93" s="19"/>
      <c r="AN93" s="19"/>
      <c r="AO93" s="19"/>
      <c r="AP93" s="5"/>
      <c r="AQ93" s="19"/>
      <c r="AR93" s="47"/>
      <c r="AS93" s="47">
        <v>2.8</v>
      </c>
      <c r="AT93" s="47">
        <v>7.5</v>
      </c>
      <c r="AU93" s="47">
        <v>0.7</v>
      </c>
      <c r="AV93" s="47"/>
      <c r="AW93" s="19"/>
      <c r="AX93" s="19"/>
      <c r="AY93" s="19"/>
      <c r="AZ93" s="19"/>
      <c r="BA93" s="19"/>
      <c r="BB93" s="5"/>
      <c r="BC93" s="5"/>
      <c r="BD93" s="5"/>
      <c r="BE93" s="20"/>
      <c r="BF93" s="19">
        <f t="shared" si="10"/>
        <v>23</v>
      </c>
      <c r="BG93" s="19">
        <f t="shared" si="5"/>
        <v>34</v>
      </c>
      <c r="BH93" s="19">
        <f t="shared" si="6"/>
        <v>16.100000000000001</v>
      </c>
      <c r="BI93" s="19"/>
      <c r="BJ93" s="19"/>
      <c r="BK93" s="19"/>
      <c r="BL93" s="19"/>
      <c r="BM93" s="19"/>
      <c r="BN93" s="19"/>
      <c r="BO93" s="19"/>
      <c r="BP93" s="5"/>
      <c r="BQ93" s="19"/>
      <c r="BR93" s="47"/>
      <c r="BS93" s="19">
        <v>13.3</v>
      </c>
      <c r="BT93" s="19">
        <v>6.9</v>
      </c>
      <c r="BU93" s="19">
        <v>7.3</v>
      </c>
      <c r="BV93" s="19"/>
      <c r="BW93" s="19"/>
      <c r="BX93" s="19"/>
      <c r="BY93" s="19"/>
      <c r="BZ93" s="19"/>
      <c r="CA93" s="19"/>
      <c r="CB93" s="19"/>
      <c r="CC93" s="5"/>
      <c r="CD93" s="19"/>
      <c r="CE93" s="47"/>
      <c r="CF93" s="19">
        <v>7</v>
      </c>
      <c r="CG93" s="19">
        <v>19</v>
      </c>
      <c r="CH93" s="19">
        <v>8</v>
      </c>
      <c r="CI93" s="19"/>
      <c r="CJ93" s="19"/>
      <c r="CK93" s="19"/>
      <c r="CL93" s="19"/>
      <c r="CM93" s="19"/>
      <c r="CN93" s="19"/>
      <c r="CO93" s="19"/>
      <c r="CP93" s="5"/>
      <c r="CQ93" s="19"/>
      <c r="CR93" s="47"/>
      <c r="CS93" s="47">
        <v>2.7</v>
      </c>
      <c r="CT93" s="47">
        <v>8.1</v>
      </c>
      <c r="CU93" s="47">
        <v>0.8</v>
      </c>
      <c r="CV93" s="47"/>
      <c r="CW93" s="19"/>
      <c r="CX93" s="19"/>
      <c r="CY93" s="19"/>
      <c r="CZ93" s="19"/>
      <c r="DA93" s="19"/>
    </row>
    <row r="94" spans="1:105" x14ac:dyDescent="0.25">
      <c r="A94">
        <f t="shared" si="3"/>
        <v>1989</v>
      </c>
      <c r="C94" s="5"/>
      <c r="D94" s="5"/>
      <c r="E94" s="20"/>
      <c r="F94" s="19">
        <f t="shared" si="7"/>
        <v>22.999999999999996</v>
      </c>
      <c r="G94" s="19">
        <f t="shared" si="8"/>
        <v>28.299999999999997</v>
      </c>
      <c r="H94" s="19">
        <f t="shared" si="9"/>
        <v>14.4</v>
      </c>
      <c r="I94" s="19"/>
      <c r="J94" s="19"/>
      <c r="K94" s="19"/>
      <c r="L94" s="19"/>
      <c r="M94" s="19"/>
      <c r="N94" s="19"/>
      <c r="O94" s="19"/>
      <c r="P94" s="5"/>
      <c r="Q94" s="19"/>
      <c r="R94" s="47"/>
      <c r="S94" s="19">
        <v>13.2</v>
      </c>
      <c r="T94" s="19">
        <v>7.1</v>
      </c>
      <c r="U94" s="19">
        <v>7.2</v>
      </c>
      <c r="V94" s="19"/>
      <c r="W94" s="19"/>
      <c r="X94" s="19"/>
      <c r="Y94" s="19"/>
      <c r="Z94" s="19"/>
      <c r="AA94" s="19"/>
      <c r="AB94" s="19"/>
      <c r="AC94" s="5"/>
      <c r="AD94" s="19"/>
      <c r="AE94" s="47"/>
      <c r="AF94" s="19">
        <v>7.1</v>
      </c>
      <c r="AG94" s="19">
        <v>14.3</v>
      </c>
      <c r="AH94" s="19">
        <v>6.2</v>
      </c>
      <c r="AI94" s="19"/>
      <c r="AJ94" s="19"/>
      <c r="AK94" s="19"/>
      <c r="AL94" s="19"/>
      <c r="AM94" s="19"/>
      <c r="AN94" s="19"/>
      <c r="AO94" s="19"/>
      <c r="AP94" s="5"/>
      <c r="AQ94" s="19"/>
      <c r="AR94" s="47"/>
      <c r="AS94" s="47">
        <v>2.7</v>
      </c>
      <c r="AT94" s="47">
        <v>6.9</v>
      </c>
      <c r="AU94" s="47">
        <v>1</v>
      </c>
      <c r="AV94" s="47"/>
      <c r="AW94" s="19"/>
      <c r="AX94" s="19"/>
      <c r="AY94" s="19"/>
      <c r="AZ94" s="19"/>
      <c r="BA94" s="19"/>
      <c r="BB94" s="5"/>
      <c r="BC94" s="5"/>
      <c r="BD94" s="5"/>
      <c r="BE94" s="20"/>
      <c r="BF94" s="19">
        <f t="shared" si="10"/>
        <v>23</v>
      </c>
      <c r="BG94" s="19">
        <f t="shared" si="5"/>
        <v>33.5</v>
      </c>
      <c r="BH94" s="19">
        <f t="shared" si="6"/>
        <v>16.399999999999999</v>
      </c>
      <c r="BI94" s="19"/>
      <c r="BJ94" s="19"/>
      <c r="BK94" s="19"/>
      <c r="BL94" s="19"/>
      <c r="BM94" s="19"/>
      <c r="BN94" s="19"/>
      <c r="BO94" s="19"/>
      <c r="BP94" s="5"/>
      <c r="BQ94" s="19"/>
      <c r="BR94" s="47"/>
      <c r="BS94" s="19">
        <v>13.1</v>
      </c>
      <c r="BT94" s="19">
        <v>7.2</v>
      </c>
      <c r="BU94" s="19">
        <v>7.5</v>
      </c>
      <c r="BV94" s="19"/>
      <c r="BW94" s="19"/>
      <c r="BX94" s="19"/>
      <c r="BY94" s="19"/>
      <c r="BZ94" s="19"/>
      <c r="CA94" s="19"/>
      <c r="CB94" s="19"/>
      <c r="CC94" s="5"/>
      <c r="CD94" s="19"/>
      <c r="CE94" s="47"/>
      <c r="CF94" s="19">
        <v>7.3</v>
      </c>
      <c r="CG94" s="19">
        <v>19</v>
      </c>
      <c r="CH94" s="19">
        <v>7.9</v>
      </c>
      <c r="CI94" s="19"/>
      <c r="CJ94" s="19"/>
      <c r="CK94" s="19"/>
      <c r="CL94" s="19"/>
      <c r="CM94" s="19"/>
      <c r="CN94" s="19"/>
      <c r="CO94" s="19"/>
      <c r="CP94" s="5"/>
      <c r="CQ94" s="19"/>
      <c r="CR94" s="47"/>
      <c r="CS94" s="47">
        <v>2.6</v>
      </c>
      <c r="CT94" s="47">
        <v>7.3</v>
      </c>
      <c r="CU94" s="47">
        <v>1</v>
      </c>
      <c r="CV94" s="47"/>
      <c r="CW94" s="19"/>
      <c r="CX94" s="19"/>
      <c r="CY94" s="19"/>
      <c r="CZ94" s="19"/>
      <c r="DA94" s="19"/>
    </row>
    <row r="95" spans="1:105" x14ac:dyDescent="0.25">
      <c r="A95">
        <f t="shared" si="3"/>
        <v>1990</v>
      </c>
      <c r="C95" s="5"/>
      <c r="D95" s="5"/>
      <c r="E95" s="20"/>
      <c r="F95" s="19">
        <f t="shared" si="7"/>
        <v>22.7</v>
      </c>
      <c r="G95" s="19">
        <f t="shared" si="8"/>
        <v>25.9</v>
      </c>
      <c r="H95" s="19">
        <f t="shared" si="9"/>
        <v>13.7</v>
      </c>
      <c r="I95" s="19"/>
      <c r="J95" s="19"/>
      <c r="K95" s="19"/>
      <c r="L95" s="19"/>
      <c r="M95" s="19"/>
      <c r="N95" s="19"/>
      <c r="O95" s="19"/>
      <c r="P95" s="5"/>
      <c r="Q95" s="19"/>
      <c r="R95" s="47"/>
      <c r="S95" s="19">
        <v>13.4</v>
      </c>
      <c r="T95" s="19">
        <v>6.9</v>
      </c>
      <c r="U95" s="19">
        <v>7.4</v>
      </c>
      <c r="V95" s="19"/>
      <c r="W95" s="19"/>
      <c r="X95" s="19"/>
      <c r="Y95" s="19"/>
      <c r="Z95" s="19"/>
      <c r="AA95" s="19"/>
      <c r="AB95" s="19"/>
      <c r="AC95" s="5"/>
      <c r="AD95" s="19"/>
      <c r="AE95" s="47"/>
      <c r="AF95" s="19">
        <v>7</v>
      </c>
      <c r="AG95" s="19">
        <v>14</v>
      </c>
      <c r="AH95" s="19">
        <v>5.3</v>
      </c>
      <c r="AI95" s="19"/>
      <c r="AJ95" s="19"/>
      <c r="AK95" s="19"/>
      <c r="AL95" s="19"/>
      <c r="AM95" s="19"/>
      <c r="AN95" s="19"/>
      <c r="AO95" s="19"/>
      <c r="AP95" s="5"/>
      <c r="AQ95" s="19"/>
      <c r="AR95" s="47"/>
      <c r="AS95" s="47">
        <v>2.2999999999999998</v>
      </c>
      <c r="AT95" s="47">
        <v>5</v>
      </c>
      <c r="AU95" s="47">
        <v>1</v>
      </c>
      <c r="AV95" s="47"/>
      <c r="AW95" s="19"/>
      <c r="AX95" s="19"/>
      <c r="AY95" s="19"/>
      <c r="AZ95" s="19"/>
      <c r="BA95" s="19"/>
      <c r="BB95" s="5"/>
      <c r="BC95" s="5"/>
      <c r="BD95" s="5"/>
      <c r="BE95" s="20"/>
      <c r="BF95" s="19">
        <f t="shared" si="10"/>
        <v>22.900000000000002</v>
      </c>
      <c r="BG95" s="19">
        <f t="shared" si="5"/>
        <v>31.1</v>
      </c>
      <c r="BH95" s="19">
        <f t="shared" si="6"/>
        <v>15.6</v>
      </c>
      <c r="BI95" s="19"/>
      <c r="BJ95" s="19"/>
      <c r="BK95" s="19"/>
      <c r="BL95" s="19"/>
      <c r="BM95" s="19"/>
      <c r="BN95" s="19"/>
      <c r="BO95" s="19"/>
      <c r="BP95" s="5"/>
      <c r="BQ95" s="19"/>
      <c r="BR95" s="47"/>
      <c r="BS95" s="19">
        <v>13.3</v>
      </c>
      <c r="BT95" s="19">
        <v>7.1</v>
      </c>
      <c r="BU95" s="19">
        <v>7.8</v>
      </c>
      <c r="BV95" s="19"/>
      <c r="BW95" s="19"/>
      <c r="BX95" s="19"/>
      <c r="BY95" s="19"/>
      <c r="BZ95" s="19"/>
      <c r="CA95" s="19"/>
      <c r="CB95" s="19"/>
      <c r="CC95" s="5"/>
      <c r="CD95" s="19"/>
      <c r="CE95" s="47"/>
      <c r="CF95" s="19">
        <v>7.3</v>
      </c>
      <c r="CG95" s="19">
        <v>18.5</v>
      </c>
      <c r="CH95" s="19">
        <v>6.7</v>
      </c>
      <c r="CI95" s="19"/>
      <c r="CJ95" s="19"/>
      <c r="CK95" s="19"/>
      <c r="CL95" s="19"/>
      <c r="CM95" s="19"/>
      <c r="CN95" s="19"/>
      <c r="CO95" s="19"/>
      <c r="CP95" s="5"/>
      <c r="CQ95" s="19"/>
      <c r="CR95" s="47"/>
      <c r="CS95" s="47">
        <v>2.2999999999999998</v>
      </c>
      <c r="CT95" s="47">
        <v>5.5</v>
      </c>
      <c r="CU95" s="47">
        <v>1.1000000000000001</v>
      </c>
      <c r="CV95" s="47"/>
      <c r="CW95" s="19"/>
      <c r="CX95" s="19"/>
      <c r="CY95" s="19"/>
      <c r="CZ95" s="19"/>
      <c r="DA95" s="19"/>
    </row>
    <row r="96" spans="1:105" x14ac:dyDescent="0.25">
      <c r="A96">
        <f t="shared" si="3"/>
        <v>1991</v>
      </c>
      <c r="C96" s="5"/>
      <c r="D96" s="5"/>
      <c r="E96" s="20"/>
      <c r="F96" s="19">
        <f t="shared" si="7"/>
        <v>22.6</v>
      </c>
      <c r="G96" s="19">
        <f t="shared" si="8"/>
        <v>24.9</v>
      </c>
      <c r="H96" s="19">
        <f t="shared" si="9"/>
        <v>13.200000000000001</v>
      </c>
      <c r="I96" s="19"/>
      <c r="J96" s="19"/>
      <c r="K96" s="19"/>
      <c r="L96" s="19"/>
      <c r="M96" s="19"/>
      <c r="N96" s="19"/>
      <c r="O96" s="19"/>
      <c r="P96" s="5"/>
      <c r="Q96" s="19"/>
      <c r="R96" s="47"/>
      <c r="S96" s="19">
        <v>13.2</v>
      </c>
      <c r="T96" s="19">
        <v>6.7</v>
      </c>
      <c r="U96" s="19">
        <v>7.1</v>
      </c>
      <c r="V96" s="19"/>
      <c r="W96" s="19"/>
      <c r="X96" s="19"/>
      <c r="Y96" s="19"/>
      <c r="Z96" s="19"/>
      <c r="AA96" s="19"/>
      <c r="AB96" s="19"/>
      <c r="AC96" s="5"/>
      <c r="AD96" s="19"/>
      <c r="AE96" s="47"/>
      <c r="AF96" s="19">
        <v>6.9</v>
      </c>
      <c r="AG96" s="19">
        <v>12.2</v>
      </c>
      <c r="AH96" s="19">
        <v>5.2</v>
      </c>
      <c r="AI96" s="19"/>
      <c r="AJ96" s="19"/>
      <c r="AK96" s="19"/>
      <c r="AL96" s="19"/>
      <c r="AM96" s="19"/>
      <c r="AN96" s="19"/>
      <c r="AO96" s="19"/>
      <c r="AP96" s="5"/>
      <c r="AQ96" s="19"/>
      <c r="AR96" s="47"/>
      <c r="AS96" s="47">
        <v>2.5</v>
      </c>
      <c r="AT96" s="47">
        <v>6</v>
      </c>
      <c r="AU96" s="47">
        <v>0.9</v>
      </c>
      <c r="AV96" s="47"/>
      <c r="AW96" s="19"/>
      <c r="AX96" s="19"/>
      <c r="AY96" s="19"/>
      <c r="AZ96" s="19"/>
      <c r="BA96" s="19"/>
      <c r="BB96" s="5"/>
      <c r="BC96" s="5"/>
      <c r="BD96" s="5"/>
      <c r="BE96" s="20"/>
      <c r="BF96" s="19">
        <f t="shared" si="10"/>
        <v>22.799999999999997</v>
      </c>
      <c r="BG96" s="19">
        <f t="shared" si="5"/>
        <v>29.5</v>
      </c>
      <c r="BH96" s="19">
        <f t="shared" si="6"/>
        <v>15.100000000000001</v>
      </c>
      <c r="BI96" s="19"/>
      <c r="BJ96" s="19"/>
      <c r="BK96" s="19"/>
      <c r="BL96" s="19"/>
      <c r="BM96" s="19"/>
      <c r="BN96" s="19"/>
      <c r="BO96" s="19"/>
      <c r="BP96" s="5"/>
      <c r="BQ96" s="19"/>
      <c r="BR96" s="47"/>
      <c r="BS96" s="19">
        <v>13.2</v>
      </c>
      <c r="BT96" s="19">
        <v>6.9</v>
      </c>
      <c r="BU96" s="19">
        <v>7.7</v>
      </c>
      <c r="BV96" s="19"/>
      <c r="BW96" s="19"/>
      <c r="BX96" s="19"/>
      <c r="BY96" s="19"/>
      <c r="BZ96" s="19"/>
      <c r="CA96" s="19"/>
      <c r="CB96" s="19"/>
      <c r="CC96" s="5"/>
      <c r="CD96" s="19"/>
      <c r="CE96" s="47"/>
      <c r="CF96" s="19">
        <v>7.2</v>
      </c>
      <c r="CG96" s="19">
        <v>16.100000000000001</v>
      </c>
      <c r="CH96" s="19">
        <v>6.4</v>
      </c>
      <c r="CI96" s="19"/>
      <c r="CJ96" s="19"/>
      <c r="CK96" s="19"/>
      <c r="CL96" s="19"/>
      <c r="CM96" s="19"/>
      <c r="CN96" s="19"/>
      <c r="CO96" s="19"/>
      <c r="CP96" s="5"/>
      <c r="CQ96" s="19"/>
      <c r="CR96" s="47"/>
      <c r="CS96" s="47">
        <v>2.4</v>
      </c>
      <c r="CT96" s="47">
        <v>6.5</v>
      </c>
      <c r="CU96" s="47">
        <v>1</v>
      </c>
      <c r="CV96" s="47"/>
      <c r="CW96" s="19"/>
      <c r="CX96" s="19"/>
      <c r="CY96" s="19"/>
      <c r="CZ96" s="19"/>
      <c r="DA96" s="19"/>
    </row>
    <row r="97" spans="1:105" x14ac:dyDescent="0.25">
      <c r="A97">
        <f t="shared" si="3"/>
        <v>1992</v>
      </c>
      <c r="C97" s="5"/>
      <c r="D97" s="5"/>
      <c r="E97" s="20"/>
      <c r="F97" s="19">
        <f t="shared" si="7"/>
        <v>22.9</v>
      </c>
      <c r="G97" s="19">
        <f t="shared" si="8"/>
        <v>24.599999999999998</v>
      </c>
      <c r="H97" s="19">
        <f t="shared" si="9"/>
        <v>13.799999999999999</v>
      </c>
      <c r="I97" s="19"/>
      <c r="J97" s="19"/>
      <c r="K97" s="19"/>
      <c r="L97" s="19"/>
      <c r="M97" s="19"/>
      <c r="N97" s="19"/>
      <c r="O97" s="19"/>
      <c r="P97" s="5"/>
      <c r="Q97" s="19"/>
      <c r="R97" s="47"/>
      <c r="S97" s="19">
        <v>12.9</v>
      </c>
      <c r="T97" s="19">
        <v>6.7</v>
      </c>
      <c r="U97" s="19">
        <v>6.9</v>
      </c>
      <c r="V97" s="19"/>
      <c r="W97" s="19"/>
      <c r="X97" s="19"/>
      <c r="Y97" s="19"/>
      <c r="Z97" s="19"/>
      <c r="AA97" s="19"/>
      <c r="AB97" s="19"/>
      <c r="AC97" s="5"/>
      <c r="AD97" s="19"/>
      <c r="AE97" s="47"/>
      <c r="AF97" s="19">
        <v>7</v>
      </c>
      <c r="AG97" s="19">
        <v>11.7</v>
      </c>
      <c r="AH97" s="19">
        <v>5.8</v>
      </c>
      <c r="AI97" s="19"/>
      <c r="AJ97" s="19"/>
      <c r="AK97" s="19"/>
      <c r="AL97" s="19"/>
      <c r="AM97" s="19"/>
      <c r="AN97" s="19"/>
      <c r="AO97" s="19"/>
      <c r="AP97" s="5"/>
      <c r="AQ97" s="19"/>
      <c r="AR97" s="47"/>
      <c r="AS97" s="47">
        <v>3</v>
      </c>
      <c r="AT97" s="47">
        <v>6.2</v>
      </c>
      <c r="AU97" s="47">
        <v>1.1000000000000001</v>
      </c>
      <c r="AV97" s="47"/>
      <c r="AW97" s="19"/>
      <c r="AX97" s="19"/>
      <c r="AY97" s="19"/>
      <c r="AZ97" s="19"/>
      <c r="BA97" s="19"/>
      <c r="BB97" s="5"/>
      <c r="BC97" s="5"/>
      <c r="BD97" s="5"/>
      <c r="BE97" s="20"/>
      <c r="BF97" s="19">
        <f t="shared" si="10"/>
        <v>22.9</v>
      </c>
      <c r="BG97" s="19">
        <f t="shared" si="5"/>
        <v>29.2</v>
      </c>
      <c r="BH97" s="19">
        <f t="shared" si="6"/>
        <v>15.499999999999998</v>
      </c>
      <c r="BI97" s="19"/>
      <c r="BJ97" s="19"/>
      <c r="BK97" s="19"/>
      <c r="BL97" s="19"/>
      <c r="BM97" s="19"/>
      <c r="BN97" s="19"/>
      <c r="BO97" s="19"/>
      <c r="BP97" s="5"/>
      <c r="BQ97" s="19"/>
      <c r="BR97" s="47"/>
      <c r="BS97" s="19">
        <v>12.8</v>
      </c>
      <c r="BT97" s="19">
        <v>6.9</v>
      </c>
      <c r="BU97" s="19">
        <v>7.3</v>
      </c>
      <c r="BV97" s="19"/>
      <c r="BW97" s="19"/>
      <c r="BX97" s="19"/>
      <c r="BY97" s="19"/>
      <c r="BZ97" s="19"/>
      <c r="CA97" s="19"/>
      <c r="CB97" s="19"/>
      <c r="CC97" s="5"/>
      <c r="CD97" s="19"/>
      <c r="CE97" s="47"/>
      <c r="CF97" s="19">
        <v>7.2</v>
      </c>
      <c r="CG97" s="19">
        <v>15.6</v>
      </c>
      <c r="CH97" s="19">
        <v>7.1</v>
      </c>
      <c r="CI97" s="19"/>
      <c r="CJ97" s="19"/>
      <c r="CK97" s="19"/>
      <c r="CL97" s="19"/>
      <c r="CM97" s="19"/>
      <c r="CN97" s="19"/>
      <c r="CO97" s="19"/>
      <c r="CP97" s="5"/>
      <c r="CQ97" s="19"/>
      <c r="CR97" s="47"/>
      <c r="CS97" s="47">
        <v>2.9</v>
      </c>
      <c r="CT97" s="47">
        <v>6.7</v>
      </c>
      <c r="CU97" s="47">
        <v>1.1000000000000001</v>
      </c>
      <c r="CV97" s="47"/>
      <c r="CW97" s="19"/>
      <c r="CX97" s="19"/>
      <c r="CY97" s="19"/>
      <c r="CZ97" s="19"/>
      <c r="DA97" s="19"/>
    </row>
    <row r="98" spans="1:105" x14ac:dyDescent="0.25">
      <c r="A98">
        <f t="shared" si="3"/>
        <v>1993</v>
      </c>
      <c r="C98" s="5"/>
      <c r="D98" s="5"/>
      <c r="E98" s="20"/>
      <c r="F98" s="19">
        <f t="shared" si="7"/>
        <v>23.5</v>
      </c>
      <c r="G98" s="19">
        <f t="shared" si="8"/>
        <v>25.7</v>
      </c>
      <c r="H98" s="19">
        <f t="shared" si="9"/>
        <v>13.799999999999999</v>
      </c>
      <c r="I98" s="19"/>
      <c r="J98" s="19"/>
      <c r="K98" s="19"/>
      <c r="L98" s="19"/>
      <c r="M98" s="19"/>
      <c r="N98" s="19"/>
      <c r="O98" s="19"/>
      <c r="P98" s="5"/>
      <c r="Q98" s="19"/>
      <c r="R98" s="47"/>
      <c r="S98" s="19">
        <v>13</v>
      </c>
      <c r="T98" s="19">
        <v>6.9</v>
      </c>
      <c r="U98" s="19">
        <v>7.3</v>
      </c>
      <c r="V98" s="19"/>
      <c r="W98" s="19"/>
      <c r="X98" s="19"/>
      <c r="Y98" s="19"/>
      <c r="Z98" s="19"/>
      <c r="AA98" s="19"/>
      <c r="AB98" s="19"/>
      <c r="AC98" s="5"/>
      <c r="AD98" s="19"/>
      <c r="AE98" s="47"/>
      <c r="AF98" s="19">
        <v>7</v>
      </c>
      <c r="AG98" s="19">
        <v>11.1</v>
      </c>
      <c r="AH98" s="19">
        <v>5.4</v>
      </c>
      <c r="AI98" s="19"/>
      <c r="AJ98" s="19"/>
      <c r="AK98" s="19"/>
      <c r="AL98" s="19"/>
      <c r="AM98" s="19"/>
      <c r="AN98" s="19"/>
      <c r="AO98" s="19"/>
      <c r="AP98" s="5"/>
      <c r="AQ98" s="19"/>
      <c r="AR98" s="47"/>
      <c r="AS98" s="47">
        <v>3.5</v>
      </c>
      <c r="AT98" s="47">
        <v>7.7</v>
      </c>
      <c r="AU98" s="47">
        <v>1.1000000000000001</v>
      </c>
      <c r="AV98" s="47"/>
      <c r="AW98" s="19"/>
      <c r="AX98" s="19"/>
      <c r="AY98" s="19"/>
      <c r="AZ98" s="19"/>
      <c r="BA98" s="19"/>
      <c r="BB98" s="5"/>
      <c r="BC98" s="5"/>
      <c r="BD98" s="5"/>
      <c r="BE98" s="20"/>
      <c r="BF98" s="19">
        <f t="shared" si="10"/>
        <v>23.5</v>
      </c>
      <c r="BG98" s="19">
        <f t="shared" si="5"/>
        <v>30</v>
      </c>
      <c r="BH98" s="19">
        <f t="shared" si="6"/>
        <v>15.299999999999999</v>
      </c>
      <c r="BI98" s="19"/>
      <c r="BJ98" s="19"/>
      <c r="BK98" s="19"/>
      <c r="BL98" s="19"/>
      <c r="BM98" s="19"/>
      <c r="BN98" s="19"/>
      <c r="BO98" s="19"/>
      <c r="BP98" s="5"/>
      <c r="BQ98" s="19"/>
      <c r="BR98" s="47"/>
      <c r="BS98" s="19">
        <v>12.9</v>
      </c>
      <c r="BT98" s="19">
        <v>7.1</v>
      </c>
      <c r="BU98" s="19">
        <v>7.7</v>
      </c>
      <c r="BV98" s="19"/>
      <c r="BW98" s="19"/>
      <c r="BX98" s="19"/>
      <c r="BY98" s="19"/>
      <c r="BZ98" s="19"/>
      <c r="CA98" s="19"/>
      <c r="CB98" s="19"/>
      <c r="CC98" s="5"/>
      <c r="CD98" s="19"/>
      <c r="CE98" s="47"/>
      <c r="CF98" s="19">
        <v>7.1</v>
      </c>
      <c r="CG98" s="19">
        <v>14.5</v>
      </c>
      <c r="CH98" s="19">
        <v>6.5</v>
      </c>
      <c r="CI98" s="19"/>
      <c r="CJ98" s="19"/>
      <c r="CK98" s="19"/>
      <c r="CL98" s="19"/>
      <c r="CM98" s="19"/>
      <c r="CN98" s="19"/>
      <c r="CO98" s="19"/>
      <c r="CP98" s="5"/>
      <c r="CQ98" s="19"/>
      <c r="CR98" s="47"/>
      <c r="CS98" s="47">
        <v>3.5</v>
      </c>
      <c r="CT98" s="47">
        <v>8.4</v>
      </c>
      <c r="CU98" s="47">
        <v>1.1000000000000001</v>
      </c>
      <c r="CV98" s="47"/>
      <c r="CW98" s="19"/>
      <c r="CX98" s="19"/>
      <c r="CY98" s="19"/>
      <c r="CZ98" s="19"/>
      <c r="DA98" s="19"/>
    </row>
    <row r="99" spans="1:105" x14ac:dyDescent="0.25">
      <c r="A99">
        <f t="shared" si="3"/>
        <v>1994</v>
      </c>
      <c r="C99" s="5"/>
      <c r="D99" s="5"/>
      <c r="E99" s="20"/>
      <c r="F99" s="19">
        <f t="shared" si="7"/>
        <v>23.7</v>
      </c>
      <c r="G99" s="19">
        <f t="shared" si="8"/>
        <v>25.400000000000002</v>
      </c>
      <c r="H99" s="19">
        <f t="shared" si="9"/>
        <v>14.700000000000001</v>
      </c>
      <c r="I99" s="19"/>
      <c r="J99" s="19"/>
      <c r="K99" s="19"/>
      <c r="L99" s="19"/>
      <c r="M99" s="19"/>
      <c r="N99" s="19"/>
      <c r="O99" s="19"/>
      <c r="P99" s="5"/>
      <c r="Q99" s="19"/>
      <c r="R99" s="47"/>
      <c r="S99" s="19">
        <v>12.8</v>
      </c>
      <c r="T99" s="19">
        <v>6.8</v>
      </c>
      <c r="U99" s="19">
        <v>7.7</v>
      </c>
      <c r="V99" s="19"/>
      <c r="W99" s="19"/>
      <c r="X99" s="19"/>
      <c r="Y99" s="19"/>
      <c r="Z99" s="19"/>
      <c r="AA99" s="19"/>
      <c r="AB99" s="19"/>
      <c r="AC99" s="5"/>
      <c r="AD99" s="19"/>
      <c r="AE99" s="47"/>
      <c r="AF99" s="19">
        <v>7.2</v>
      </c>
      <c r="AG99" s="19">
        <v>10.8</v>
      </c>
      <c r="AH99" s="19">
        <v>5.6</v>
      </c>
      <c r="AI99" s="19"/>
      <c r="AJ99" s="19"/>
      <c r="AK99" s="19"/>
      <c r="AL99" s="19"/>
      <c r="AM99" s="19"/>
      <c r="AN99" s="19"/>
      <c r="AO99" s="19"/>
      <c r="AP99" s="5"/>
      <c r="AQ99" s="19"/>
      <c r="AR99" s="47"/>
      <c r="AS99" s="47">
        <v>3.7</v>
      </c>
      <c r="AT99" s="47">
        <v>7.8</v>
      </c>
      <c r="AU99" s="47">
        <v>1.4</v>
      </c>
      <c r="AV99" s="47"/>
      <c r="AW99" s="19"/>
      <c r="AX99" s="19"/>
      <c r="AY99" s="19"/>
      <c r="AZ99" s="19"/>
      <c r="BA99" s="19"/>
      <c r="BB99" s="5"/>
      <c r="BC99" s="5"/>
      <c r="BD99" s="5"/>
      <c r="BE99" s="20"/>
      <c r="BF99" s="19">
        <f t="shared" si="10"/>
        <v>23.7</v>
      </c>
      <c r="BG99" s="19">
        <f t="shared" si="5"/>
        <v>29.7</v>
      </c>
      <c r="BH99" s="19">
        <f t="shared" si="6"/>
        <v>16.2</v>
      </c>
      <c r="BI99" s="19"/>
      <c r="BJ99" s="19"/>
      <c r="BK99" s="19"/>
      <c r="BL99" s="19"/>
      <c r="BM99" s="19"/>
      <c r="BN99" s="19"/>
      <c r="BO99" s="19"/>
      <c r="BP99" s="5"/>
      <c r="BQ99" s="19"/>
      <c r="BR99" s="47"/>
      <c r="BS99" s="19">
        <v>12.7</v>
      </c>
      <c r="BT99" s="19">
        <v>7</v>
      </c>
      <c r="BU99" s="19">
        <v>7.9</v>
      </c>
      <c r="BV99" s="19"/>
      <c r="BW99" s="19"/>
      <c r="BX99" s="19"/>
      <c r="BY99" s="19"/>
      <c r="BZ99" s="19"/>
      <c r="CA99" s="19"/>
      <c r="CB99" s="19"/>
      <c r="CC99" s="5"/>
      <c r="CD99" s="19"/>
      <c r="CE99" s="47"/>
      <c r="CF99" s="19">
        <v>7.3</v>
      </c>
      <c r="CG99" s="19">
        <v>14.2</v>
      </c>
      <c r="CH99" s="19">
        <v>6.8</v>
      </c>
      <c r="CI99" s="19"/>
      <c r="CJ99" s="19"/>
      <c r="CK99" s="19"/>
      <c r="CL99" s="19"/>
      <c r="CM99" s="19"/>
      <c r="CN99" s="19"/>
      <c r="CO99" s="19"/>
      <c r="CP99" s="5"/>
      <c r="CQ99" s="19"/>
      <c r="CR99" s="47"/>
      <c r="CS99" s="47">
        <v>3.7</v>
      </c>
      <c r="CT99" s="47">
        <v>8.5</v>
      </c>
      <c r="CU99" s="47">
        <v>1.5</v>
      </c>
      <c r="CV99" s="47"/>
      <c r="CW99" s="19"/>
      <c r="CX99" s="19"/>
      <c r="CY99" s="19"/>
      <c r="CZ99" s="19"/>
      <c r="DA99" s="19"/>
    </row>
    <row r="100" spans="1:105" x14ac:dyDescent="0.25">
      <c r="A100">
        <f t="shared" si="3"/>
        <v>1995</v>
      </c>
      <c r="C100" s="5"/>
      <c r="D100" s="5"/>
      <c r="E100" s="20"/>
      <c r="F100" s="19">
        <f t="shared" si="7"/>
        <v>23.799999999999997</v>
      </c>
      <c r="G100" s="19">
        <f t="shared" si="8"/>
        <v>24.7</v>
      </c>
      <c r="H100" s="19">
        <f t="shared" si="9"/>
        <v>14.4</v>
      </c>
      <c r="I100" s="19"/>
      <c r="J100" s="19"/>
      <c r="K100" s="19"/>
      <c r="L100" s="19"/>
      <c r="M100" s="19"/>
      <c r="N100" s="19"/>
      <c r="O100" s="19"/>
      <c r="P100" s="5"/>
      <c r="Q100" s="19"/>
      <c r="R100" s="47"/>
      <c r="S100" s="19">
        <v>12.8</v>
      </c>
      <c r="T100" s="19">
        <v>6.6</v>
      </c>
      <c r="U100" s="19">
        <v>7.2</v>
      </c>
      <c r="V100" s="19"/>
      <c r="W100" s="19"/>
      <c r="X100" s="19"/>
      <c r="Y100" s="19"/>
      <c r="Z100" s="19"/>
      <c r="AA100" s="19"/>
      <c r="AB100" s="19"/>
      <c r="AC100" s="5"/>
      <c r="AD100" s="19"/>
      <c r="AE100" s="47"/>
      <c r="AF100" s="19">
        <v>7.1</v>
      </c>
      <c r="AG100" s="19">
        <v>10.3</v>
      </c>
      <c r="AH100" s="19">
        <v>5.8</v>
      </c>
      <c r="AI100" s="19"/>
      <c r="AJ100" s="19"/>
      <c r="AK100" s="19"/>
      <c r="AL100" s="19"/>
      <c r="AM100" s="19"/>
      <c r="AN100" s="19"/>
      <c r="AO100" s="19"/>
      <c r="AP100" s="5"/>
      <c r="AQ100" s="19"/>
      <c r="AR100" s="47"/>
      <c r="AS100" s="47">
        <v>3.9</v>
      </c>
      <c r="AT100" s="47">
        <v>7.8</v>
      </c>
      <c r="AU100" s="47">
        <v>1.4</v>
      </c>
      <c r="AV100" s="47"/>
      <c r="AW100" s="19"/>
      <c r="AX100" s="19"/>
      <c r="AY100" s="19"/>
      <c r="AZ100" s="19"/>
      <c r="BA100" s="19"/>
      <c r="BB100" s="5"/>
      <c r="BC100" s="5"/>
      <c r="BD100" s="5"/>
      <c r="BE100" s="20"/>
      <c r="BF100" s="19">
        <f t="shared" si="10"/>
        <v>23.7</v>
      </c>
      <c r="BG100" s="19">
        <f t="shared" si="5"/>
        <v>28.799999999999997</v>
      </c>
      <c r="BH100" s="19">
        <f t="shared" si="6"/>
        <v>15.8</v>
      </c>
      <c r="BI100" s="19"/>
      <c r="BJ100" s="19"/>
      <c r="BK100" s="19"/>
      <c r="BL100" s="19"/>
      <c r="BM100" s="19"/>
      <c r="BN100" s="19"/>
      <c r="BO100" s="19"/>
      <c r="BP100" s="5"/>
      <c r="BQ100" s="19"/>
      <c r="BR100" s="47"/>
      <c r="BS100" s="19">
        <v>12.7</v>
      </c>
      <c r="BT100" s="19">
        <v>6.8</v>
      </c>
      <c r="BU100" s="19">
        <v>7.5</v>
      </c>
      <c r="BV100" s="19"/>
      <c r="BW100" s="19"/>
      <c r="BX100" s="19"/>
      <c r="BY100" s="19"/>
      <c r="BZ100" s="19"/>
      <c r="CA100" s="19"/>
      <c r="CB100" s="19"/>
      <c r="CC100" s="5"/>
      <c r="CD100" s="19"/>
      <c r="CE100" s="47"/>
      <c r="CF100" s="19">
        <v>7.2</v>
      </c>
      <c r="CG100" s="19">
        <v>13.4</v>
      </c>
      <c r="CH100" s="19">
        <v>6.9</v>
      </c>
      <c r="CI100" s="19"/>
      <c r="CJ100" s="19"/>
      <c r="CK100" s="19"/>
      <c r="CL100" s="19"/>
      <c r="CM100" s="19"/>
      <c r="CN100" s="19"/>
      <c r="CO100" s="19"/>
      <c r="CP100" s="5"/>
      <c r="CQ100" s="19"/>
      <c r="CR100" s="47"/>
      <c r="CS100" s="47">
        <v>3.8</v>
      </c>
      <c r="CT100" s="47">
        <v>8.6</v>
      </c>
      <c r="CU100" s="47">
        <v>1.4</v>
      </c>
      <c r="CV100" s="47"/>
      <c r="CW100" s="19"/>
      <c r="CX100" s="19"/>
      <c r="CY100" s="19"/>
      <c r="CZ100" s="19"/>
      <c r="DA100" s="19"/>
    </row>
    <row r="101" spans="1:105" x14ac:dyDescent="0.25">
      <c r="A101">
        <f t="shared" si="3"/>
        <v>1996</v>
      </c>
      <c r="C101" s="5"/>
      <c r="D101" s="5"/>
      <c r="E101" s="20"/>
      <c r="F101" s="19">
        <f t="shared" si="7"/>
        <v>23.6</v>
      </c>
      <c r="G101" s="19">
        <f t="shared" si="8"/>
        <v>22.9</v>
      </c>
      <c r="H101" s="19">
        <f t="shared" si="9"/>
        <v>13.8</v>
      </c>
      <c r="I101" s="19"/>
      <c r="J101" s="19"/>
      <c r="K101" s="19"/>
      <c r="L101" s="19"/>
      <c r="M101" s="19"/>
      <c r="N101" s="19"/>
      <c r="O101" s="19"/>
      <c r="P101" s="5"/>
      <c r="Q101" s="19"/>
      <c r="R101" s="47"/>
      <c r="S101" s="19">
        <v>12.5</v>
      </c>
      <c r="T101" s="19">
        <v>6.3</v>
      </c>
      <c r="U101" s="19">
        <v>7</v>
      </c>
      <c r="V101" s="19"/>
      <c r="W101" s="19"/>
      <c r="X101" s="19"/>
      <c r="Y101" s="19"/>
      <c r="Z101" s="19"/>
      <c r="AA101" s="19"/>
      <c r="AB101" s="19"/>
      <c r="AC101" s="5"/>
      <c r="AD101" s="19"/>
      <c r="AE101" s="47"/>
      <c r="AF101" s="19">
        <v>7</v>
      </c>
      <c r="AG101" s="19">
        <v>9.1999999999999993</v>
      </c>
      <c r="AH101" s="19">
        <v>5.3</v>
      </c>
      <c r="AI101" s="19"/>
      <c r="AJ101" s="19"/>
      <c r="AK101" s="19"/>
      <c r="AL101" s="19"/>
      <c r="AM101" s="19"/>
      <c r="AN101" s="19"/>
      <c r="AO101" s="19"/>
      <c r="AP101" s="5"/>
      <c r="AQ101" s="19"/>
      <c r="AR101" s="47"/>
      <c r="AS101" s="47">
        <v>4.0999999999999996</v>
      </c>
      <c r="AT101" s="47">
        <v>7.4</v>
      </c>
      <c r="AU101" s="47">
        <v>1.5</v>
      </c>
      <c r="AV101" s="47"/>
      <c r="AW101" s="19"/>
      <c r="AX101" s="19"/>
      <c r="AY101" s="19"/>
      <c r="AZ101" s="19"/>
      <c r="BA101" s="19"/>
      <c r="BB101" s="5"/>
      <c r="BC101" s="5"/>
      <c r="BD101" s="5"/>
      <c r="BE101" s="20"/>
      <c r="BF101" s="19">
        <f t="shared" si="10"/>
        <v>23.5</v>
      </c>
      <c r="BG101" s="19">
        <f t="shared" si="5"/>
        <v>26.5</v>
      </c>
      <c r="BH101" s="19">
        <f t="shared" si="6"/>
        <v>15</v>
      </c>
      <c r="BI101" s="19"/>
      <c r="BJ101" s="19"/>
      <c r="BK101" s="19"/>
      <c r="BL101" s="19"/>
      <c r="BM101" s="19"/>
      <c r="BN101" s="19"/>
      <c r="BO101" s="19"/>
      <c r="BP101" s="5"/>
      <c r="BQ101" s="19"/>
      <c r="BR101" s="47"/>
      <c r="BS101" s="19">
        <v>12.4</v>
      </c>
      <c r="BT101" s="19">
        <v>6.5</v>
      </c>
      <c r="BU101" s="19">
        <v>7.2</v>
      </c>
      <c r="BV101" s="19"/>
      <c r="BW101" s="19"/>
      <c r="BX101" s="19"/>
      <c r="BY101" s="19"/>
      <c r="BZ101" s="19"/>
      <c r="CA101" s="19"/>
      <c r="CB101" s="19"/>
      <c r="CC101" s="5"/>
      <c r="CD101" s="19"/>
      <c r="CE101" s="47"/>
      <c r="CF101" s="19">
        <v>7</v>
      </c>
      <c r="CG101" s="19">
        <v>11.9</v>
      </c>
      <c r="CH101" s="19">
        <v>6.3</v>
      </c>
      <c r="CI101" s="19"/>
      <c r="CJ101" s="19"/>
      <c r="CK101" s="19"/>
      <c r="CL101" s="19"/>
      <c r="CM101" s="19"/>
      <c r="CN101" s="19"/>
      <c r="CO101" s="19"/>
      <c r="CP101" s="5"/>
      <c r="CQ101" s="19"/>
      <c r="CR101" s="47"/>
      <c r="CS101" s="47">
        <v>4.0999999999999996</v>
      </c>
      <c r="CT101" s="47">
        <v>8.1</v>
      </c>
      <c r="CU101" s="47">
        <v>1.5</v>
      </c>
      <c r="CV101" s="47"/>
      <c r="CW101" s="19"/>
      <c r="CX101" s="19"/>
      <c r="CY101" s="19"/>
      <c r="CZ101" s="19"/>
      <c r="DA101" s="19"/>
    </row>
    <row r="102" spans="1:105" x14ac:dyDescent="0.25">
      <c r="A102">
        <f t="shared" si="3"/>
        <v>1997</v>
      </c>
      <c r="C102" s="5"/>
      <c r="D102" s="5"/>
      <c r="E102" s="20"/>
      <c r="F102" s="19">
        <f t="shared" si="7"/>
        <v>23.6</v>
      </c>
      <c r="G102" s="19">
        <f t="shared" si="8"/>
        <v>21.8</v>
      </c>
      <c r="H102" s="19">
        <f t="shared" si="9"/>
        <v>13.6</v>
      </c>
      <c r="I102" s="19"/>
      <c r="J102" s="19"/>
      <c r="K102" s="19"/>
      <c r="L102" s="19"/>
      <c r="M102" s="19"/>
      <c r="N102" s="19"/>
      <c r="O102" s="19"/>
      <c r="P102" s="5"/>
      <c r="Q102" s="19"/>
      <c r="R102" s="47"/>
      <c r="S102" s="19">
        <v>12.2</v>
      </c>
      <c r="T102" s="19">
        <v>6</v>
      </c>
      <c r="U102" s="19">
        <v>7</v>
      </c>
      <c r="V102" s="19"/>
      <c r="W102" s="19"/>
      <c r="X102" s="19"/>
      <c r="Y102" s="19"/>
      <c r="Z102" s="19"/>
      <c r="AA102" s="19"/>
      <c r="AB102" s="19"/>
      <c r="AC102" s="5"/>
      <c r="AD102" s="19"/>
      <c r="AE102" s="47"/>
      <c r="AF102" s="19">
        <v>7</v>
      </c>
      <c r="AG102" s="19">
        <v>8.3000000000000007</v>
      </c>
      <c r="AH102" s="19">
        <v>5</v>
      </c>
      <c r="AI102" s="19"/>
      <c r="AJ102" s="19"/>
      <c r="AK102" s="19"/>
      <c r="AL102" s="19"/>
      <c r="AM102" s="19"/>
      <c r="AN102" s="19"/>
      <c r="AO102" s="19"/>
      <c r="AP102" s="5"/>
      <c r="AQ102" s="19"/>
      <c r="AR102" s="47"/>
      <c r="AS102" s="47">
        <v>4.4000000000000004</v>
      </c>
      <c r="AT102" s="47">
        <v>7.5</v>
      </c>
      <c r="AU102" s="47">
        <v>1.6</v>
      </c>
      <c r="AV102" s="47"/>
      <c r="AW102" s="19"/>
      <c r="AX102" s="19"/>
      <c r="AY102" s="19"/>
      <c r="AZ102" s="19"/>
      <c r="BA102" s="19"/>
      <c r="BB102" s="5"/>
      <c r="BC102" s="5"/>
      <c r="BD102" s="5"/>
      <c r="BE102" s="20"/>
      <c r="BF102" s="19">
        <f t="shared" si="10"/>
        <v>23.5</v>
      </c>
      <c r="BG102" s="19">
        <f t="shared" si="5"/>
        <v>25.1</v>
      </c>
      <c r="BH102" s="19">
        <f t="shared" si="6"/>
        <v>14.9</v>
      </c>
      <c r="BI102" s="19"/>
      <c r="BJ102" s="19"/>
      <c r="BK102" s="19"/>
      <c r="BL102" s="19"/>
      <c r="BM102" s="19"/>
      <c r="BN102" s="19"/>
      <c r="BO102" s="19"/>
      <c r="BP102" s="5"/>
      <c r="BQ102" s="19"/>
      <c r="BR102" s="47"/>
      <c r="BS102" s="19">
        <v>12.1</v>
      </c>
      <c r="BT102" s="19">
        <v>6.2</v>
      </c>
      <c r="BU102" s="19">
        <v>7.6</v>
      </c>
      <c r="BV102" s="19"/>
      <c r="BW102" s="19"/>
      <c r="BX102" s="19"/>
      <c r="BY102" s="19"/>
      <c r="BZ102" s="19"/>
      <c r="CA102" s="19"/>
      <c r="CB102" s="19"/>
      <c r="CC102" s="5"/>
      <c r="CD102" s="19"/>
      <c r="CE102" s="47"/>
      <c r="CF102" s="19">
        <v>7</v>
      </c>
      <c r="CG102" s="19">
        <v>10.6</v>
      </c>
      <c r="CH102" s="19">
        <v>5.7</v>
      </c>
      <c r="CI102" s="19"/>
      <c r="CJ102" s="19"/>
      <c r="CK102" s="19"/>
      <c r="CL102" s="19"/>
      <c r="CM102" s="19"/>
      <c r="CN102" s="19"/>
      <c r="CO102" s="19"/>
      <c r="CP102" s="5"/>
      <c r="CQ102" s="19"/>
      <c r="CR102" s="47"/>
      <c r="CS102" s="47">
        <v>4.4000000000000004</v>
      </c>
      <c r="CT102" s="47">
        <v>8.3000000000000007</v>
      </c>
      <c r="CU102" s="47">
        <v>1.6</v>
      </c>
      <c r="CV102" s="47"/>
      <c r="CW102" s="19"/>
      <c r="CX102" s="19"/>
      <c r="CY102" s="19"/>
      <c r="CZ102" s="19"/>
      <c r="DA102" s="19"/>
    </row>
    <row r="103" spans="1:105" x14ac:dyDescent="0.25">
      <c r="A103" s="3">
        <f t="shared" si="3"/>
        <v>1998</v>
      </c>
      <c r="B103" s="10"/>
      <c r="C103" s="19"/>
      <c r="D103" s="19"/>
      <c r="E103" s="47"/>
      <c r="F103" s="19">
        <f t="shared" si="7"/>
        <v>23.900000000000002</v>
      </c>
      <c r="G103" s="19">
        <f t="shared" si="8"/>
        <v>21</v>
      </c>
      <c r="H103" s="19">
        <f t="shared" si="9"/>
        <v>13.7</v>
      </c>
      <c r="I103" s="19"/>
      <c r="J103" s="19"/>
      <c r="K103" s="19"/>
      <c r="L103" s="19"/>
      <c r="M103" s="19"/>
      <c r="N103" s="19"/>
      <c r="O103" s="19"/>
      <c r="P103" s="19"/>
      <c r="Q103" s="19"/>
      <c r="R103" s="47"/>
      <c r="S103" s="19">
        <v>12.2</v>
      </c>
      <c r="T103" s="19">
        <v>5.6</v>
      </c>
      <c r="U103" s="19">
        <v>7</v>
      </c>
      <c r="V103" s="19"/>
      <c r="W103" s="19"/>
      <c r="X103" s="19"/>
      <c r="Y103" s="19"/>
      <c r="Z103" s="19"/>
      <c r="AA103" s="19"/>
      <c r="AB103" s="19"/>
      <c r="AC103" s="19"/>
      <c r="AD103" s="19"/>
      <c r="AE103" s="47"/>
      <c r="AF103" s="19">
        <v>6.9</v>
      </c>
      <c r="AG103" s="19">
        <v>7.8</v>
      </c>
      <c r="AH103" s="19">
        <v>5.2</v>
      </c>
      <c r="AI103" s="19"/>
      <c r="AJ103" s="19"/>
      <c r="AK103" s="19"/>
      <c r="AL103" s="19"/>
      <c r="AM103" s="19"/>
      <c r="AN103" s="19"/>
      <c r="AO103" s="19"/>
      <c r="AP103" s="19"/>
      <c r="AQ103" s="19"/>
      <c r="AR103" s="47"/>
      <c r="AS103" s="47">
        <v>4.8</v>
      </c>
      <c r="AT103" s="47">
        <v>7.6</v>
      </c>
      <c r="AU103" s="47">
        <v>1.5</v>
      </c>
      <c r="AV103" s="47"/>
      <c r="AW103" s="19"/>
      <c r="AX103" s="19"/>
      <c r="AY103" s="19"/>
      <c r="AZ103" s="19"/>
      <c r="BA103" s="19"/>
      <c r="BB103" s="19"/>
      <c r="BC103" s="19"/>
      <c r="BD103" s="19"/>
      <c r="BE103" s="47"/>
      <c r="BF103" s="19">
        <f t="shared" si="10"/>
        <v>23.5</v>
      </c>
      <c r="BG103" s="19">
        <f t="shared" si="5"/>
        <v>23.8</v>
      </c>
      <c r="BH103" s="19">
        <f t="shared" si="6"/>
        <v>14.8</v>
      </c>
      <c r="BI103" s="19"/>
      <c r="BJ103" s="19"/>
      <c r="BK103" s="19"/>
      <c r="BL103" s="19"/>
      <c r="BM103" s="19"/>
      <c r="BN103" s="19"/>
      <c r="BO103" s="19"/>
      <c r="BP103" s="19"/>
      <c r="BQ103" s="19"/>
      <c r="BR103" s="47"/>
      <c r="BS103" s="19">
        <v>12</v>
      </c>
      <c r="BT103" s="19">
        <v>5.7</v>
      </c>
      <c r="BU103" s="19">
        <v>7.3</v>
      </c>
      <c r="BV103" s="19"/>
      <c r="BW103" s="19"/>
      <c r="BX103" s="19"/>
      <c r="BY103" s="19"/>
      <c r="BZ103" s="19"/>
      <c r="CA103" s="19"/>
      <c r="CB103" s="19"/>
      <c r="CC103" s="19"/>
      <c r="CD103" s="19"/>
      <c r="CE103" s="47"/>
      <c r="CF103" s="19">
        <v>6.8</v>
      </c>
      <c r="CG103" s="19">
        <v>9.9</v>
      </c>
      <c r="CH103" s="19">
        <v>6</v>
      </c>
      <c r="CI103" s="19"/>
      <c r="CJ103" s="19"/>
      <c r="CK103" s="19"/>
      <c r="CL103" s="19"/>
      <c r="CM103" s="19"/>
      <c r="CN103" s="19"/>
      <c r="CO103" s="19"/>
      <c r="CP103" s="19"/>
      <c r="CQ103" s="19"/>
      <c r="CR103" s="47"/>
      <c r="CS103" s="47">
        <v>4.7</v>
      </c>
      <c r="CT103" s="47">
        <v>8.1999999999999993</v>
      </c>
      <c r="CU103" s="47">
        <v>1.5</v>
      </c>
      <c r="CV103" s="47"/>
      <c r="CW103" s="19"/>
      <c r="CX103" s="19"/>
      <c r="CY103" s="19"/>
      <c r="CZ103" s="19"/>
      <c r="DA103" s="19"/>
    </row>
    <row r="104" spans="1:105" x14ac:dyDescent="0.25">
      <c r="A104">
        <v>1999</v>
      </c>
      <c r="C104" s="5"/>
      <c r="D104" s="5"/>
      <c r="E104" s="20"/>
      <c r="F104" s="19"/>
      <c r="G104" s="19"/>
      <c r="H104" s="19"/>
      <c r="I104" s="19"/>
      <c r="J104" s="19">
        <f>W104+AJ104+AW104</f>
        <v>24.3</v>
      </c>
      <c r="K104" s="19">
        <f t="shared" ref="K104:N104" si="11">X104+AK104+AX104</f>
        <v>20.9</v>
      </c>
      <c r="L104" s="19">
        <f t="shared" si="11"/>
        <v>42.4</v>
      </c>
      <c r="M104" s="19">
        <f t="shared" si="11"/>
        <v>8</v>
      </c>
      <c r="N104" s="19">
        <f t="shared" si="11"/>
        <v>16.2</v>
      </c>
      <c r="O104" s="19"/>
      <c r="P104" s="5"/>
      <c r="Q104" s="19"/>
      <c r="R104" s="47"/>
      <c r="S104" s="19"/>
      <c r="T104" s="19"/>
      <c r="U104" s="19"/>
      <c r="V104" s="19"/>
      <c r="W104" s="19">
        <v>12.4</v>
      </c>
      <c r="X104" s="19">
        <v>5.5</v>
      </c>
      <c r="Y104" s="5">
        <v>12.2</v>
      </c>
      <c r="Z104" s="5">
        <v>5.9</v>
      </c>
      <c r="AA104" s="19">
        <v>5</v>
      </c>
      <c r="AB104" s="19"/>
      <c r="AC104" s="5"/>
      <c r="AD104" s="19"/>
      <c r="AE104" s="47"/>
      <c r="AF104" s="19"/>
      <c r="AG104" s="19"/>
      <c r="AH104" s="19"/>
      <c r="AI104" s="19"/>
      <c r="AJ104" s="19">
        <v>6.9</v>
      </c>
      <c r="AK104" s="19">
        <v>8</v>
      </c>
      <c r="AL104" s="19">
        <v>25.3</v>
      </c>
      <c r="AM104" s="19">
        <v>1.3</v>
      </c>
      <c r="AN104" s="19">
        <v>6.4</v>
      </c>
      <c r="AO104" s="19"/>
      <c r="AP104" s="5"/>
      <c r="AQ104" s="19"/>
      <c r="AR104" s="47"/>
      <c r="AS104" s="19"/>
      <c r="AT104" s="19"/>
      <c r="AU104" s="19"/>
      <c r="AV104" s="19"/>
      <c r="AW104" s="19">
        <v>5</v>
      </c>
      <c r="AX104" s="19">
        <v>7.4</v>
      </c>
      <c r="AY104" s="19">
        <v>4.9000000000000004</v>
      </c>
      <c r="AZ104" s="19">
        <v>0.8</v>
      </c>
      <c r="BA104" s="19">
        <v>4.8</v>
      </c>
      <c r="BB104" s="5"/>
      <c r="BC104" s="5"/>
      <c r="BD104" s="5"/>
      <c r="BE104" s="20"/>
      <c r="BF104" s="19"/>
      <c r="BG104" s="19"/>
      <c r="BH104" s="19"/>
      <c r="BI104" s="19"/>
      <c r="BJ104" s="19">
        <f>BW104+CJ104+CW104</f>
        <v>23.299999999999997</v>
      </c>
      <c r="BK104" s="19">
        <f t="shared" ref="BK104:BK122" si="12">BX104+CK104+CX104</f>
        <v>23.6</v>
      </c>
      <c r="BL104" s="19">
        <f t="shared" ref="BL104:BL122" si="13">BY104+CL104+CY104</f>
        <v>47.800000000000004</v>
      </c>
      <c r="BM104" s="19">
        <f t="shared" ref="BM104:BM122" si="14">BZ104+CM104+CZ104</f>
        <v>8.4</v>
      </c>
      <c r="BN104" s="19">
        <f t="shared" ref="BN104:BN122" si="15">CA104+CN104+DA104</f>
        <v>21.500000000000004</v>
      </c>
      <c r="BO104" s="19"/>
      <c r="BP104" s="5"/>
      <c r="BQ104" s="19"/>
      <c r="BR104" s="47"/>
      <c r="BS104" s="19"/>
      <c r="BT104" s="19"/>
      <c r="BU104" s="19"/>
      <c r="BV104" s="19"/>
      <c r="BW104" s="19">
        <v>12</v>
      </c>
      <c r="BX104" s="19">
        <v>5.7</v>
      </c>
      <c r="BY104" s="5">
        <v>12</v>
      </c>
      <c r="BZ104" s="5">
        <v>6.1</v>
      </c>
      <c r="CA104" s="19">
        <v>5.9</v>
      </c>
      <c r="CB104" s="19"/>
      <c r="CC104" s="5"/>
      <c r="CD104" s="19"/>
      <c r="CE104" s="47"/>
      <c r="CF104" s="19"/>
      <c r="CG104" s="19"/>
      <c r="CH104" s="19"/>
      <c r="CI104" s="19"/>
      <c r="CJ104" s="19">
        <v>6.4</v>
      </c>
      <c r="CK104" s="19">
        <v>10</v>
      </c>
      <c r="CL104" s="19">
        <v>30.6</v>
      </c>
      <c r="CM104" s="19">
        <v>1.5</v>
      </c>
      <c r="CN104" s="19">
        <v>10.3</v>
      </c>
      <c r="CO104" s="19"/>
      <c r="CP104" s="5"/>
      <c r="CQ104" s="19"/>
      <c r="CR104" s="47"/>
      <c r="CS104" s="19"/>
      <c r="CT104" s="19"/>
      <c r="CU104" s="19"/>
      <c r="CV104" s="19"/>
      <c r="CW104" s="19">
        <v>4.9000000000000004</v>
      </c>
      <c r="CX104" s="19">
        <v>7.9</v>
      </c>
      <c r="CY104" s="19">
        <v>5.2</v>
      </c>
      <c r="CZ104" s="19">
        <v>0.8</v>
      </c>
      <c r="DA104" s="19">
        <v>5.3</v>
      </c>
    </row>
    <row r="105" spans="1:105" x14ac:dyDescent="0.25">
      <c r="A105">
        <v>2000</v>
      </c>
      <c r="C105" s="5"/>
      <c r="D105" s="5"/>
      <c r="E105" s="20"/>
      <c r="F105" s="19"/>
      <c r="G105" s="19"/>
      <c r="H105" s="19"/>
      <c r="I105" s="19"/>
      <c r="J105" s="19">
        <f t="shared" ref="J105:J122" si="16">W105+AJ105+AW105</f>
        <v>24.9</v>
      </c>
      <c r="K105" s="19">
        <f t="shared" ref="K105:K122" si="17">X105+AK105+AX105</f>
        <v>20.2</v>
      </c>
      <c r="L105" s="19">
        <f t="shared" ref="L105:L122" si="18">Y105+AL105+AY105</f>
        <v>39.4</v>
      </c>
      <c r="M105" s="19">
        <f t="shared" ref="M105:M122" si="19">Z105+AM105+AZ105</f>
        <v>7.3999999999999995</v>
      </c>
      <c r="N105" s="19">
        <f t="shared" ref="N105:N122" si="20">AA105+AN105+BA105</f>
        <v>15.6</v>
      </c>
      <c r="O105" s="19"/>
      <c r="P105" s="5"/>
      <c r="Q105" s="19"/>
      <c r="R105" s="47"/>
      <c r="S105" s="19"/>
      <c r="T105" s="19"/>
      <c r="U105" s="19"/>
      <c r="V105" s="19"/>
      <c r="W105" s="19">
        <v>12.5</v>
      </c>
      <c r="X105" s="19">
        <v>5.5</v>
      </c>
      <c r="Y105" s="5">
        <v>12.1</v>
      </c>
      <c r="Z105" s="5">
        <v>5.3</v>
      </c>
      <c r="AA105" s="19">
        <v>5.0999999999999996</v>
      </c>
      <c r="AB105" s="19"/>
      <c r="AC105" s="5"/>
      <c r="AD105" s="19"/>
      <c r="AE105" s="47"/>
      <c r="AF105" s="19"/>
      <c r="AG105" s="19"/>
      <c r="AH105" s="19"/>
      <c r="AI105" s="19"/>
      <c r="AJ105" s="19">
        <v>7</v>
      </c>
      <c r="AK105" s="19">
        <v>7.6</v>
      </c>
      <c r="AL105" s="19">
        <v>22.5</v>
      </c>
      <c r="AM105" s="19">
        <v>1.4</v>
      </c>
      <c r="AN105" s="19">
        <v>6.6</v>
      </c>
      <c r="AO105" s="19"/>
      <c r="AP105" s="5"/>
      <c r="AQ105" s="19"/>
      <c r="AR105" s="47"/>
      <c r="AS105" s="19"/>
      <c r="AT105" s="19"/>
      <c r="AU105" s="19"/>
      <c r="AV105" s="19"/>
      <c r="AW105" s="19">
        <v>5.4</v>
      </c>
      <c r="AX105" s="19">
        <v>7.1</v>
      </c>
      <c r="AY105" s="19">
        <v>4.8</v>
      </c>
      <c r="AZ105" s="19">
        <v>0.7</v>
      </c>
      <c r="BA105" s="19">
        <v>3.9</v>
      </c>
      <c r="BB105" s="5"/>
      <c r="BC105" s="5"/>
      <c r="BD105" s="5"/>
      <c r="BE105" s="20"/>
      <c r="BF105" s="19"/>
      <c r="BG105" s="19"/>
      <c r="BH105" s="19"/>
      <c r="BI105" s="19"/>
      <c r="BJ105" s="19">
        <f t="shared" ref="BJ105:BJ122" si="21">BW105+CJ105+CW105</f>
        <v>23.7</v>
      </c>
      <c r="BK105" s="19">
        <f t="shared" si="12"/>
        <v>22.4</v>
      </c>
      <c r="BL105" s="19">
        <f t="shared" si="13"/>
        <v>43.6</v>
      </c>
      <c r="BM105" s="19">
        <f t="shared" si="14"/>
        <v>7.8999999999999995</v>
      </c>
      <c r="BN105" s="19">
        <f t="shared" si="15"/>
        <v>20.7</v>
      </c>
      <c r="BO105" s="19"/>
      <c r="BP105" s="5"/>
      <c r="BQ105" s="19"/>
      <c r="BR105" s="47"/>
      <c r="BS105" s="19"/>
      <c r="BT105" s="19"/>
      <c r="BU105" s="19"/>
      <c r="BV105" s="19"/>
      <c r="BW105" s="19">
        <v>12</v>
      </c>
      <c r="BX105" s="19">
        <v>5.6</v>
      </c>
      <c r="BY105" s="5">
        <v>11.9</v>
      </c>
      <c r="BZ105" s="5">
        <v>5.6</v>
      </c>
      <c r="CA105" s="19">
        <v>5.9</v>
      </c>
      <c r="CB105" s="19"/>
      <c r="CC105" s="5"/>
      <c r="CD105" s="19"/>
      <c r="CE105" s="47"/>
      <c r="CF105" s="19"/>
      <c r="CG105" s="19"/>
      <c r="CH105" s="19"/>
      <c r="CI105" s="19"/>
      <c r="CJ105" s="19">
        <v>6.4</v>
      </c>
      <c r="CK105" s="19">
        <v>9.1999999999999993</v>
      </c>
      <c r="CL105" s="19">
        <v>26.7</v>
      </c>
      <c r="CM105" s="19">
        <v>1.7</v>
      </c>
      <c r="CN105" s="19">
        <v>10.5</v>
      </c>
      <c r="CO105" s="19"/>
      <c r="CP105" s="5"/>
      <c r="CQ105" s="19"/>
      <c r="CR105" s="47"/>
      <c r="CS105" s="19"/>
      <c r="CT105" s="19"/>
      <c r="CU105" s="19"/>
      <c r="CV105" s="19"/>
      <c r="CW105" s="19">
        <v>5.3</v>
      </c>
      <c r="CX105" s="19">
        <v>7.6</v>
      </c>
      <c r="CY105" s="19">
        <v>5</v>
      </c>
      <c r="CZ105" s="19">
        <v>0.6</v>
      </c>
      <c r="DA105" s="19">
        <v>4.3</v>
      </c>
    </row>
    <row r="106" spans="1:105" x14ac:dyDescent="0.25">
      <c r="A106">
        <v>2001</v>
      </c>
      <c r="C106" s="5"/>
      <c r="D106" s="5"/>
      <c r="E106" s="20"/>
      <c r="F106" s="19"/>
      <c r="G106" s="19"/>
      <c r="H106" s="19"/>
      <c r="I106" s="19"/>
      <c r="J106" s="19">
        <f t="shared" si="16"/>
        <v>26.299999999999997</v>
      </c>
      <c r="K106" s="19">
        <f t="shared" si="17"/>
        <v>20.100000000000001</v>
      </c>
      <c r="L106" s="19">
        <f t="shared" si="18"/>
        <v>42.8</v>
      </c>
      <c r="M106" s="19">
        <f t="shared" si="19"/>
        <v>7.3</v>
      </c>
      <c r="N106" s="19">
        <f t="shared" si="20"/>
        <v>15.2</v>
      </c>
      <c r="O106" s="19"/>
      <c r="P106" s="5"/>
      <c r="Q106" s="19"/>
      <c r="R106" s="47"/>
      <c r="S106" s="19"/>
      <c r="T106" s="19"/>
      <c r="U106" s="19"/>
      <c r="V106" s="19"/>
      <c r="W106" s="19">
        <v>13</v>
      </c>
      <c r="X106" s="19">
        <v>5.3</v>
      </c>
      <c r="Y106" s="5">
        <v>12.9</v>
      </c>
      <c r="Z106" s="5">
        <v>5.2</v>
      </c>
      <c r="AA106" s="19">
        <v>5</v>
      </c>
      <c r="AB106" s="19"/>
      <c r="AC106" s="5"/>
      <c r="AD106" s="19"/>
      <c r="AE106" s="47"/>
      <c r="AF106" s="19"/>
      <c r="AG106" s="19"/>
      <c r="AH106" s="19"/>
      <c r="AI106" s="19"/>
      <c r="AJ106" s="19">
        <v>7.2</v>
      </c>
      <c r="AK106" s="19">
        <v>7.5</v>
      </c>
      <c r="AL106" s="19">
        <v>24.4</v>
      </c>
      <c r="AM106" s="19">
        <v>1.3</v>
      </c>
      <c r="AN106" s="19">
        <v>6.4</v>
      </c>
      <c r="AO106" s="19"/>
      <c r="AP106" s="5"/>
      <c r="AQ106" s="19"/>
      <c r="AR106" s="47"/>
      <c r="AS106" s="19"/>
      <c r="AT106" s="19"/>
      <c r="AU106" s="19"/>
      <c r="AV106" s="19"/>
      <c r="AW106" s="19">
        <v>6.1</v>
      </c>
      <c r="AX106" s="19">
        <v>7.3</v>
      </c>
      <c r="AY106" s="19">
        <v>5.5</v>
      </c>
      <c r="AZ106" s="19">
        <v>0.8</v>
      </c>
      <c r="BA106" s="19">
        <v>3.8</v>
      </c>
      <c r="BB106" s="5"/>
      <c r="BC106" s="5"/>
      <c r="BD106" s="5"/>
      <c r="BE106" s="20"/>
      <c r="BF106" s="19"/>
      <c r="BG106" s="19"/>
      <c r="BH106" s="19"/>
      <c r="BI106" s="19"/>
      <c r="BJ106" s="19">
        <f t="shared" si="21"/>
        <v>25</v>
      </c>
      <c r="BK106" s="19">
        <f t="shared" si="12"/>
        <v>22.3</v>
      </c>
      <c r="BL106" s="19">
        <f t="shared" si="13"/>
        <v>46.900000000000006</v>
      </c>
      <c r="BM106" s="19">
        <f t="shared" si="14"/>
        <v>7.7</v>
      </c>
      <c r="BN106" s="19">
        <f t="shared" si="15"/>
        <v>20</v>
      </c>
      <c r="BO106" s="19"/>
      <c r="BP106" s="5"/>
      <c r="BQ106" s="19"/>
      <c r="BR106" s="47"/>
      <c r="BS106" s="19"/>
      <c r="BT106" s="19"/>
      <c r="BU106" s="19"/>
      <c r="BV106" s="19"/>
      <c r="BW106" s="19">
        <v>12.5</v>
      </c>
      <c r="BX106" s="19">
        <v>5.5</v>
      </c>
      <c r="BY106" s="5">
        <v>12.9</v>
      </c>
      <c r="BZ106" s="5">
        <v>5.4</v>
      </c>
      <c r="CA106" s="19">
        <v>5.7</v>
      </c>
      <c r="CB106" s="19"/>
      <c r="CC106" s="5"/>
      <c r="CD106" s="19"/>
      <c r="CE106" s="47"/>
      <c r="CF106" s="19"/>
      <c r="CG106" s="19"/>
      <c r="CH106" s="19"/>
      <c r="CI106" s="19"/>
      <c r="CJ106" s="19">
        <v>6.5</v>
      </c>
      <c r="CK106" s="19">
        <v>9</v>
      </c>
      <c r="CL106" s="19">
        <v>28.3</v>
      </c>
      <c r="CM106" s="19">
        <v>1.5</v>
      </c>
      <c r="CN106" s="19">
        <v>10.1</v>
      </c>
      <c r="CO106" s="19"/>
      <c r="CP106" s="5"/>
      <c r="CQ106" s="19"/>
      <c r="CR106" s="47"/>
      <c r="CS106" s="19"/>
      <c r="CT106" s="19"/>
      <c r="CU106" s="19"/>
      <c r="CV106" s="19"/>
      <c r="CW106" s="19">
        <v>6</v>
      </c>
      <c r="CX106" s="19">
        <v>7.8</v>
      </c>
      <c r="CY106" s="19">
        <v>5.7</v>
      </c>
      <c r="CZ106" s="19">
        <v>0.8</v>
      </c>
      <c r="DA106" s="19">
        <v>4.2</v>
      </c>
    </row>
    <row r="107" spans="1:105" x14ac:dyDescent="0.25">
      <c r="A107">
        <v>2002</v>
      </c>
      <c r="C107" s="5"/>
      <c r="D107" s="5"/>
      <c r="E107" s="20"/>
      <c r="F107" s="19"/>
      <c r="G107" s="19"/>
      <c r="H107" s="19"/>
      <c r="I107" s="19"/>
      <c r="J107" s="19">
        <f t="shared" si="16"/>
        <v>28.5</v>
      </c>
      <c r="K107" s="19">
        <f t="shared" si="17"/>
        <v>20</v>
      </c>
      <c r="L107" s="19">
        <f t="shared" si="18"/>
        <v>44.199999999999996</v>
      </c>
      <c r="M107" s="19">
        <f t="shared" si="19"/>
        <v>7.7</v>
      </c>
      <c r="N107" s="19">
        <f t="shared" si="20"/>
        <v>15.8</v>
      </c>
      <c r="O107" s="19"/>
      <c r="P107" s="5"/>
      <c r="Q107" s="19"/>
      <c r="R107" s="47"/>
      <c r="S107" s="19"/>
      <c r="T107" s="19"/>
      <c r="U107" s="19"/>
      <c r="V107" s="19"/>
      <c r="W107" s="19">
        <v>13.5</v>
      </c>
      <c r="X107" s="19">
        <v>5.3</v>
      </c>
      <c r="Y107" s="5">
        <v>13</v>
      </c>
      <c r="Z107" s="5">
        <v>5.2</v>
      </c>
      <c r="AA107" s="19">
        <v>5.0999999999999996</v>
      </c>
      <c r="AB107" s="19"/>
      <c r="AC107" s="5"/>
      <c r="AD107" s="19"/>
      <c r="AE107" s="47"/>
      <c r="AF107" s="19"/>
      <c r="AG107" s="19"/>
      <c r="AH107" s="19"/>
      <c r="AI107" s="19"/>
      <c r="AJ107" s="19">
        <v>7.3</v>
      </c>
      <c r="AK107" s="19">
        <v>6.6</v>
      </c>
      <c r="AL107" s="19">
        <v>24.4</v>
      </c>
      <c r="AM107" s="19">
        <v>1.5</v>
      </c>
      <c r="AN107" s="19">
        <v>6.2</v>
      </c>
      <c r="AO107" s="19"/>
      <c r="AP107" s="5"/>
      <c r="AQ107" s="19"/>
      <c r="AR107" s="47"/>
      <c r="AS107" s="19"/>
      <c r="AT107" s="19"/>
      <c r="AU107" s="19"/>
      <c r="AV107" s="19"/>
      <c r="AW107" s="19">
        <v>7.7</v>
      </c>
      <c r="AX107" s="19">
        <v>8.1</v>
      </c>
      <c r="AY107" s="19">
        <v>6.8</v>
      </c>
      <c r="AZ107" s="19">
        <v>1</v>
      </c>
      <c r="BA107" s="19">
        <v>4.5</v>
      </c>
      <c r="BB107" s="5"/>
      <c r="BC107" s="5"/>
      <c r="BD107" s="5"/>
      <c r="BE107" s="20"/>
      <c r="BF107" s="19"/>
      <c r="BG107" s="19"/>
      <c r="BH107" s="19"/>
      <c r="BI107" s="19"/>
      <c r="BJ107" s="19">
        <f t="shared" si="21"/>
        <v>27.2</v>
      </c>
      <c r="BK107" s="19">
        <f t="shared" si="12"/>
        <v>21.9</v>
      </c>
      <c r="BL107" s="19">
        <f t="shared" si="13"/>
        <v>47.800000000000004</v>
      </c>
      <c r="BM107" s="19">
        <f t="shared" si="14"/>
        <v>8.1000000000000014</v>
      </c>
      <c r="BN107" s="19">
        <f t="shared" si="15"/>
        <v>20.6</v>
      </c>
      <c r="BO107" s="19"/>
      <c r="BP107" s="5"/>
      <c r="BQ107" s="19"/>
      <c r="BR107" s="47"/>
      <c r="BS107" s="19"/>
      <c r="BT107" s="19"/>
      <c r="BU107" s="19"/>
      <c r="BV107" s="19"/>
      <c r="BW107" s="19">
        <v>12.9</v>
      </c>
      <c r="BX107" s="19">
        <v>5.4</v>
      </c>
      <c r="BY107" s="5">
        <v>12.8</v>
      </c>
      <c r="BZ107" s="5">
        <v>5.4</v>
      </c>
      <c r="CA107" s="19">
        <v>5.8</v>
      </c>
      <c r="CB107" s="19"/>
      <c r="CC107" s="5"/>
      <c r="CD107" s="19"/>
      <c r="CE107" s="47"/>
      <c r="CF107" s="19"/>
      <c r="CG107" s="19"/>
      <c r="CH107" s="19"/>
      <c r="CI107" s="19"/>
      <c r="CJ107" s="19">
        <v>6.6</v>
      </c>
      <c r="CK107" s="19">
        <v>7.9</v>
      </c>
      <c r="CL107" s="19">
        <v>28.1</v>
      </c>
      <c r="CM107" s="19">
        <v>1.7</v>
      </c>
      <c r="CN107" s="19">
        <v>9.6999999999999993</v>
      </c>
      <c r="CO107" s="19"/>
      <c r="CP107" s="5"/>
      <c r="CQ107" s="19"/>
      <c r="CR107" s="47"/>
      <c r="CS107" s="19"/>
      <c r="CT107" s="19"/>
      <c r="CU107" s="19"/>
      <c r="CV107" s="19"/>
      <c r="CW107" s="19">
        <v>7.7</v>
      </c>
      <c r="CX107" s="19">
        <v>8.6</v>
      </c>
      <c r="CY107" s="19">
        <v>6.9</v>
      </c>
      <c r="CZ107" s="19">
        <v>1</v>
      </c>
      <c r="DA107" s="19">
        <v>5.0999999999999996</v>
      </c>
    </row>
    <row r="108" spans="1:105" x14ac:dyDescent="0.25">
      <c r="A108">
        <v>2003</v>
      </c>
      <c r="C108" s="5"/>
      <c r="D108" s="5"/>
      <c r="E108" s="20"/>
      <c r="F108" s="19"/>
      <c r="G108" s="19"/>
      <c r="H108" s="19"/>
      <c r="I108" s="19"/>
      <c r="J108" s="19">
        <f t="shared" si="16"/>
        <v>29.5</v>
      </c>
      <c r="K108" s="19">
        <f t="shared" si="17"/>
        <v>20</v>
      </c>
      <c r="L108" s="19">
        <f t="shared" si="18"/>
        <v>48.9</v>
      </c>
      <c r="M108" s="19">
        <f t="shared" si="19"/>
        <v>7.8000000000000007</v>
      </c>
      <c r="N108" s="19">
        <f t="shared" si="20"/>
        <v>15.8</v>
      </c>
      <c r="O108" s="19"/>
      <c r="P108" s="5"/>
      <c r="Q108" s="19"/>
      <c r="R108" s="47"/>
      <c r="S108" s="19"/>
      <c r="T108" s="19"/>
      <c r="U108" s="19"/>
      <c r="V108" s="19"/>
      <c r="W108" s="19">
        <v>13.3</v>
      </c>
      <c r="X108" s="19">
        <v>5.3</v>
      </c>
      <c r="Y108" s="5">
        <v>13.1</v>
      </c>
      <c r="Z108" s="5">
        <v>5.4</v>
      </c>
      <c r="AA108" s="19">
        <v>5</v>
      </c>
      <c r="AB108" s="19"/>
      <c r="AC108" s="5"/>
      <c r="AD108" s="19"/>
      <c r="AE108" s="47"/>
      <c r="AF108" s="19"/>
      <c r="AG108" s="19"/>
      <c r="AH108" s="19"/>
      <c r="AI108" s="19"/>
      <c r="AJ108" s="19">
        <v>7.5</v>
      </c>
      <c r="AK108" s="19">
        <v>6.5</v>
      </c>
      <c r="AL108" s="19">
        <v>26.7</v>
      </c>
      <c r="AM108" s="19">
        <v>1.3</v>
      </c>
      <c r="AN108" s="19">
        <v>6</v>
      </c>
      <c r="AO108" s="19"/>
      <c r="AP108" s="5"/>
      <c r="AQ108" s="19"/>
      <c r="AR108" s="47"/>
      <c r="AS108" s="19"/>
      <c r="AT108" s="19"/>
      <c r="AU108" s="19"/>
      <c r="AV108" s="19"/>
      <c r="AW108" s="19">
        <v>8.6999999999999993</v>
      </c>
      <c r="AX108" s="19">
        <v>8.1999999999999993</v>
      </c>
      <c r="AY108" s="19">
        <v>9.1</v>
      </c>
      <c r="AZ108" s="19">
        <v>1.1000000000000001</v>
      </c>
      <c r="BA108" s="19">
        <v>4.8</v>
      </c>
      <c r="BB108" s="5"/>
      <c r="BC108" s="5"/>
      <c r="BD108" s="5"/>
      <c r="BE108" s="20"/>
      <c r="BF108" s="19"/>
      <c r="BG108" s="19"/>
      <c r="BH108" s="19"/>
      <c r="BI108" s="19"/>
      <c r="BJ108" s="19">
        <f t="shared" si="21"/>
        <v>28.099999999999998</v>
      </c>
      <c r="BK108" s="19">
        <f t="shared" si="12"/>
        <v>21.6</v>
      </c>
      <c r="BL108" s="19">
        <f t="shared" si="13"/>
        <v>52.5</v>
      </c>
      <c r="BM108" s="19">
        <f t="shared" si="14"/>
        <v>8</v>
      </c>
      <c r="BN108" s="19">
        <f t="shared" si="15"/>
        <v>20.2</v>
      </c>
      <c r="BO108" s="19"/>
      <c r="BP108" s="5"/>
      <c r="BQ108" s="19"/>
      <c r="BR108" s="47"/>
      <c r="BS108" s="19"/>
      <c r="BT108" s="19"/>
      <c r="BU108" s="19"/>
      <c r="BV108" s="19"/>
      <c r="BW108" s="19">
        <v>12.7</v>
      </c>
      <c r="BX108" s="19">
        <v>5.4</v>
      </c>
      <c r="BY108" s="5">
        <v>12.9</v>
      </c>
      <c r="BZ108" s="5">
        <v>5.6</v>
      </c>
      <c r="CA108" s="19">
        <v>5.6</v>
      </c>
      <c r="CB108" s="19"/>
      <c r="CC108" s="5"/>
      <c r="CD108" s="19"/>
      <c r="CE108" s="47"/>
      <c r="CF108" s="19"/>
      <c r="CG108" s="19"/>
      <c r="CH108" s="19"/>
      <c r="CI108" s="19"/>
      <c r="CJ108" s="19">
        <v>6.7</v>
      </c>
      <c r="CK108" s="19">
        <v>7.5</v>
      </c>
      <c r="CL108" s="19">
        <v>30.1</v>
      </c>
      <c r="CM108" s="19">
        <v>1.4</v>
      </c>
      <c r="CN108" s="19">
        <v>9.3000000000000007</v>
      </c>
      <c r="CO108" s="19"/>
      <c r="CP108" s="5"/>
      <c r="CQ108" s="19"/>
      <c r="CR108" s="47"/>
      <c r="CS108" s="19"/>
      <c r="CT108" s="19"/>
      <c r="CU108" s="19"/>
      <c r="CV108" s="19"/>
      <c r="CW108" s="19">
        <v>8.6999999999999993</v>
      </c>
      <c r="CX108" s="19">
        <v>8.6999999999999993</v>
      </c>
      <c r="CY108" s="19">
        <v>9.5</v>
      </c>
      <c r="CZ108" s="19">
        <v>1</v>
      </c>
      <c r="DA108" s="19">
        <v>5.3</v>
      </c>
    </row>
    <row r="109" spans="1:105" x14ac:dyDescent="0.25">
      <c r="A109">
        <v>2004</v>
      </c>
      <c r="C109" s="5"/>
      <c r="D109" s="5"/>
      <c r="E109" s="20"/>
      <c r="F109" s="19"/>
      <c r="G109" s="19"/>
      <c r="H109" s="19"/>
      <c r="I109" s="19"/>
      <c r="J109" s="19">
        <f t="shared" si="16"/>
        <v>30.8</v>
      </c>
      <c r="K109" s="19">
        <f t="shared" si="17"/>
        <v>19.899999999999999</v>
      </c>
      <c r="L109" s="19">
        <f t="shared" si="18"/>
        <v>52</v>
      </c>
      <c r="M109" s="19">
        <f t="shared" si="19"/>
        <v>8.1999999999999993</v>
      </c>
      <c r="N109" s="19">
        <f t="shared" si="20"/>
        <v>15.5</v>
      </c>
      <c r="O109" s="19"/>
      <c r="P109" s="5"/>
      <c r="Q109" s="19"/>
      <c r="R109" s="47"/>
      <c r="S109" s="19"/>
      <c r="T109" s="19"/>
      <c r="U109" s="19"/>
      <c r="V109" s="19"/>
      <c r="W109" s="19">
        <v>13.6</v>
      </c>
      <c r="X109" s="19">
        <v>5.3</v>
      </c>
      <c r="Y109" s="5">
        <v>15.9</v>
      </c>
      <c r="Z109" s="5">
        <v>5.6</v>
      </c>
      <c r="AA109" s="19">
        <v>5.3</v>
      </c>
      <c r="AB109" s="19"/>
      <c r="AC109" s="5"/>
      <c r="AD109" s="19"/>
      <c r="AE109" s="47"/>
      <c r="AF109" s="19"/>
      <c r="AG109" s="19"/>
      <c r="AH109" s="19"/>
      <c r="AI109" s="19"/>
      <c r="AJ109" s="19">
        <v>7.7</v>
      </c>
      <c r="AK109" s="19">
        <v>6.3</v>
      </c>
      <c r="AL109" s="19">
        <v>25.8</v>
      </c>
      <c r="AM109" s="19">
        <v>1.5</v>
      </c>
      <c r="AN109" s="19">
        <v>5.8</v>
      </c>
      <c r="AO109" s="19"/>
      <c r="AP109" s="5"/>
      <c r="AQ109" s="19"/>
      <c r="AR109" s="47"/>
      <c r="AS109" s="19"/>
      <c r="AT109" s="19"/>
      <c r="AU109" s="19"/>
      <c r="AV109" s="19"/>
      <c r="AW109" s="19">
        <v>9.5</v>
      </c>
      <c r="AX109" s="19">
        <v>8.3000000000000007</v>
      </c>
      <c r="AY109" s="19">
        <v>10.3</v>
      </c>
      <c r="AZ109" s="19">
        <v>1.1000000000000001</v>
      </c>
      <c r="BA109" s="19">
        <v>4.4000000000000004</v>
      </c>
      <c r="BB109" s="5"/>
      <c r="BC109" s="5"/>
      <c r="BD109" s="5"/>
      <c r="BE109" s="20"/>
      <c r="BF109" s="19"/>
      <c r="BG109" s="19"/>
      <c r="BH109" s="19"/>
      <c r="BI109" s="19"/>
      <c r="BJ109" s="19">
        <f t="shared" si="21"/>
        <v>29.3</v>
      </c>
      <c r="BK109" s="19">
        <f t="shared" si="12"/>
        <v>21.5</v>
      </c>
      <c r="BL109" s="19">
        <f t="shared" si="13"/>
        <v>55.2</v>
      </c>
      <c r="BM109" s="19">
        <f t="shared" si="14"/>
        <v>8.6</v>
      </c>
      <c r="BN109" s="19">
        <f t="shared" si="15"/>
        <v>19.5</v>
      </c>
      <c r="BO109" s="19"/>
      <c r="BP109" s="5"/>
      <c r="BQ109" s="19"/>
      <c r="BR109" s="47"/>
      <c r="BS109" s="19"/>
      <c r="BT109" s="19"/>
      <c r="BU109" s="19"/>
      <c r="BV109" s="19"/>
      <c r="BW109" s="19">
        <v>13</v>
      </c>
      <c r="BX109" s="19">
        <v>5.5</v>
      </c>
      <c r="BY109" s="5">
        <v>15.5</v>
      </c>
      <c r="BZ109" s="5">
        <v>5.8</v>
      </c>
      <c r="CA109" s="19">
        <v>5.9</v>
      </c>
      <c r="CB109" s="19"/>
      <c r="CC109" s="5"/>
      <c r="CD109" s="19"/>
      <c r="CE109" s="47"/>
      <c r="CF109" s="19"/>
      <c r="CG109" s="19"/>
      <c r="CH109" s="19"/>
      <c r="CI109" s="19"/>
      <c r="CJ109" s="19">
        <v>6.8</v>
      </c>
      <c r="CK109" s="19">
        <v>7.2</v>
      </c>
      <c r="CL109" s="19">
        <v>29.1</v>
      </c>
      <c r="CM109" s="19">
        <v>1.7</v>
      </c>
      <c r="CN109" s="19">
        <v>8.6</v>
      </c>
      <c r="CO109" s="19"/>
      <c r="CP109" s="5"/>
      <c r="CQ109" s="19"/>
      <c r="CR109" s="47"/>
      <c r="CS109" s="19"/>
      <c r="CT109" s="19"/>
      <c r="CU109" s="19"/>
      <c r="CV109" s="19"/>
      <c r="CW109" s="19">
        <v>9.5</v>
      </c>
      <c r="CX109" s="19">
        <v>8.8000000000000007</v>
      </c>
      <c r="CY109" s="19">
        <v>10.6</v>
      </c>
      <c r="CZ109" s="19">
        <v>1.1000000000000001</v>
      </c>
      <c r="DA109" s="19">
        <v>5</v>
      </c>
    </row>
    <row r="110" spans="1:105" x14ac:dyDescent="0.25">
      <c r="A110">
        <v>2005</v>
      </c>
      <c r="C110" s="5"/>
      <c r="D110" s="5"/>
      <c r="E110" s="20"/>
      <c r="F110" s="19"/>
      <c r="G110" s="19"/>
      <c r="H110" s="19"/>
      <c r="I110" s="19"/>
      <c r="J110" s="19">
        <f t="shared" si="16"/>
        <v>31.900000000000002</v>
      </c>
      <c r="K110" s="19">
        <f t="shared" si="17"/>
        <v>20.6</v>
      </c>
      <c r="L110" s="19">
        <f t="shared" si="18"/>
        <v>52.599999999999994</v>
      </c>
      <c r="M110" s="19">
        <f t="shared" si="19"/>
        <v>7.9999999999999991</v>
      </c>
      <c r="N110" s="19">
        <f t="shared" si="20"/>
        <v>16.3</v>
      </c>
      <c r="O110" s="19"/>
      <c r="P110" s="5"/>
      <c r="Q110" s="19"/>
      <c r="R110" s="47"/>
      <c r="S110" s="19"/>
      <c r="T110" s="19"/>
      <c r="U110" s="19"/>
      <c r="V110" s="19"/>
      <c r="W110" s="19">
        <v>13.7</v>
      </c>
      <c r="X110" s="19">
        <v>5.2</v>
      </c>
      <c r="Y110" s="5">
        <v>15.1</v>
      </c>
      <c r="Z110" s="5">
        <v>5.0999999999999996</v>
      </c>
      <c r="AA110" s="19">
        <v>5.0999999999999996</v>
      </c>
      <c r="AB110" s="19"/>
      <c r="AC110" s="5"/>
      <c r="AD110" s="19"/>
      <c r="AE110" s="47"/>
      <c r="AF110" s="19"/>
      <c r="AG110" s="19"/>
      <c r="AH110" s="19"/>
      <c r="AI110" s="19"/>
      <c r="AJ110" s="19">
        <v>7.9</v>
      </c>
      <c r="AK110" s="19">
        <v>6.1</v>
      </c>
      <c r="AL110" s="19">
        <v>26.3</v>
      </c>
      <c r="AM110" s="19">
        <v>1.6</v>
      </c>
      <c r="AN110" s="19">
        <v>6.2</v>
      </c>
      <c r="AO110" s="19"/>
      <c r="AP110" s="5"/>
      <c r="AQ110" s="19"/>
      <c r="AR110" s="47"/>
      <c r="AS110" s="19"/>
      <c r="AT110" s="19"/>
      <c r="AU110" s="19"/>
      <c r="AV110" s="19"/>
      <c r="AW110" s="19">
        <v>10.3</v>
      </c>
      <c r="AX110" s="19">
        <v>9.3000000000000007</v>
      </c>
      <c r="AY110" s="19">
        <v>11.2</v>
      </c>
      <c r="AZ110" s="19">
        <v>1.3</v>
      </c>
      <c r="BA110" s="19">
        <v>5</v>
      </c>
      <c r="BB110" s="5"/>
      <c r="BC110" s="5"/>
      <c r="BD110" s="5"/>
      <c r="BE110" s="20"/>
      <c r="BF110" s="19"/>
      <c r="BG110" s="19"/>
      <c r="BH110" s="19"/>
      <c r="BI110" s="19"/>
      <c r="BJ110" s="19">
        <f t="shared" si="21"/>
        <v>30.1</v>
      </c>
      <c r="BK110" s="19">
        <f t="shared" si="12"/>
        <v>22.1</v>
      </c>
      <c r="BL110" s="19">
        <f t="shared" si="13"/>
        <v>55.599999999999994</v>
      </c>
      <c r="BM110" s="19">
        <f t="shared" si="14"/>
        <v>8.2000000000000011</v>
      </c>
      <c r="BN110" s="19">
        <f t="shared" si="15"/>
        <v>20.2</v>
      </c>
      <c r="BO110" s="19"/>
      <c r="BP110" s="5"/>
      <c r="BQ110" s="19"/>
      <c r="BR110" s="47"/>
      <c r="BS110" s="19"/>
      <c r="BT110" s="19"/>
      <c r="BU110" s="19"/>
      <c r="BV110" s="19"/>
      <c r="BW110" s="19">
        <v>13</v>
      </c>
      <c r="BX110" s="19">
        <v>5.4</v>
      </c>
      <c r="BY110" s="5">
        <v>14.7</v>
      </c>
      <c r="BZ110" s="5">
        <v>5.2</v>
      </c>
      <c r="CA110" s="19">
        <v>5.6</v>
      </c>
      <c r="CB110" s="19"/>
      <c r="CC110" s="5"/>
      <c r="CD110" s="19"/>
      <c r="CE110" s="47"/>
      <c r="CF110" s="19"/>
      <c r="CG110" s="19"/>
      <c r="CH110" s="19"/>
      <c r="CI110" s="19"/>
      <c r="CJ110" s="19">
        <v>6.8</v>
      </c>
      <c r="CK110" s="19">
        <v>6.9</v>
      </c>
      <c r="CL110" s="19">
        <v>29.2</v>
      </c>
      <c r="CM110" s="19">
        <v>1.7</v>
      </c>
      <c r="CN110" s="19">
        <v>9.1</v>
      </c>
      <c r="CO110" s="19"/>
      <c r="CP110" s="5"/>
      <c r="CQ110" s="19"/>
      <c r="CR110" s="47"/>
      <c r="CS110" s="19"/>
      <c r="CT110" s="19"/>
      <c r="CU110" s="19"/>
      <c r="CV110" s="19"/>
      <c r="CW110" s="19">
        <v>10.3</v>
      </c>
      <c r="CX110" s="19">
        <v>9.8000000000000007</v>
      </c>
      <c r="CY110" s="19">
        <v>11.7</v>
      </c>
      <c r="CZ110" s="19">
        <v>1.3</v>
      </c>
      <c r="DA110" s="19">
        <v>5.5</v>
      </c>
    </row>
    <row r="111" spans="1:105" x14ac:dyDescent="0.25">
      <c r="A111">
        <v>2006</v>
      </c>
      <c r="C111" s="5"/>
      <c r="D111" s="5"/>
      <c r="E111" s="20"/>
      <c r="F111" s="19"/>
      <c r="G111" s="19"/>
      <c r="H111" s="19"/>
      <c r="I111" s="19"/>
      <c r="J111" s="19">
        <f t="shared" si="16"/>
        <v>34</v>
      </c>
      <c r="K111" s="19">
        <f t="shared" si="17"/>
        <v>21.6</v>
      </c>
      <c r="L111" s="19">
        <f t="shared" si="18"/>
        <v>54.9</v>
      </c>
      <c r="M111" s="19">
        <f t="shared" si="19"/>
        <v>8.6999999999999993</v>
      </c>
      <c r="N111" s="19">
        <f t="shared" si="20"/>
        <v>16.7</v>
      </c>
      <c r="O111" s="19"/>
      <c r="P111" s="5"/>
      <c r="Q111" s="19"/>
      <c r="R111" s="47"/>
      <c r="S111" s="19"/>
      <c r="T111" s="19"/>
      <c r="U111" s="19"/>
      <c r="V111" s="19"/>
      <c r="W111" s="19">
        <v>14</v>
      </c>
      <c r="X111" s="19">
        <v>5.0999999999999996</v>
      </c>
      <c r="Y111" s="5">
        <v>15.2</v>
      </c>
      <c r="Z111" s="5">
        <v>5.5</v>
      </c>
      <c r="AA111" s="19">
        <v>4.9000000000000004</v>
      </c>
      <c r="AB111" s="19"/>
      <c r="AC111" s="5"/>
      <c r="AD111" s="19"/>
      <c r="AE111" s="47"/>
      <c r="AF111" s="19"/>
      <c r="AG111" s="19"/>
      <c r="AH111" s="19"/>
      <c r="AI111" s="19"/>
      <c r="AJ111" s="19">
        <v>8.1</v>
      </c>
      <c r="AK111" s="19">
        <v>5.6</v>
      </c>
      <c r="AL111" s="19">
        <v>27.8</v>
      </c>
      <c r="AM111" s="19">
        <v>1.8</v>
      </c>
      <c r="AN111" s="19">
        <v>6.3</v>
      </c>
      <c r="AO111" s="19"/>
      <c r="AP111" s="5"/>
      <c r="AQ111" s="19"/>
      <c r="AR111" s="47"/>
      <c r="AS111" s="19"/>
      <c r="AT111" s="19"/>
      <c r="AU111" s="19"/>
      <c r="AV111" s="19"/>
      <c r="AW111" s="19">
        <v>11.9</v>
      </c>
      <c r="AX111" s="19">
        <v>10.9</v>
      </c>
      <c r="AY111" s="19">
        <v>11.9</v>
      </c>
      <c r="AZ111" s="19">
        <v>1.4</v>
      </c>
      <c r="BA111" s="19">
        <v>5.5</v>
      </c>
      <c r="BB111" s="5"/>
      <c r="BC111" s="5"/>
      <c r="BD111" s="5"/>
      <c r="BE111" s="20"/>
      <c r="BF111" s="19"/>
      <c r="BG111" s="19"/>
      <c r="BH111" s="19"/>
      <c r="BI111" s="19"/>
      <c r="BJ111" s="19">
        <f t="shared" si="21"/>
        <v>32.200000000000003</v>
      </c>
      <c r="BK111" s="19">
        <f t="shared" si="12"/>
        <v>22.700000000000003</v>
      </c>
      <c r="BL111" s="19">
        <f t="shared" si="13"/>
        <v>57.8</v>
      </c>
      <c r="BM111" s="19">
        <f t="shared" si="14"/>
        <v>8.8000000000000007</v>
      </c>
      <c r="BN111" s="19">
        <f t="shared" si="15"/>
        <v>20.5</v>
      </c>
      <c r="BO111" s="19"/>
      <c r="BP111" s="5"/>
      <c r="BQ111" s="19"/>
      <c r="BR111" s="47"/>
      <c r="BS111" s="19"/>
      <c r="BT111" s="19"/>
      <c r="BU111" s="19"/>
      <c r="BV111" s="19"/>
      <c r="BW111" s="19">
        <v>13.3</v>
      </c>
      <c r="BX111" s="19">
        <v>5.2</v>
      </c>
      <c r="BY111" s="5">
        <v>14.8</v>
      </c>
      <c r="BZ111" s="5">
        <v>5.5</v>
      </c>
      <c r="CA111" s="19">
        <v>5.3</v>
      </c>
      <c r="CB111" s="19"/>
      <c r="CC111" s="5"/>
      <c r="CD111" s="19"/>
      <c r="CE111" s="47"/>
      <c r="CF111" s="19"/>
      <c r="CG111" s="19"/>
      <c r="CH111" s="19"/>
      <c r="CI111" s="19"/>
      <c r="CJ111" s="19">
        <v>6.9</v>
      </c>
      <c r="CK111" s="19">
        <v>6.2</v>
      </c>
      <c r="CL111" s="19">
        <v>30.7</v>
      </c>
      <c r="CM111" s="19">
        <v>1.9</v>
      </c>
      <c r="CN111" s="19">
        <v>9.1999999999999993</v>
      </c>
      <c r="CO111" s="19"/>
      <c r="CP111" s="5"/>
      <c r="CQ111" s="19"/>
      <c r="CR111" s="47"/>
      <c r="CS111" s="19"/>
      <c r="CT111" s="19"/>
      <c r="CU111" s="19"/>
      <c r="CV111" s="19"/>
      <c r="CW111" s="19">
        <v>12</v>
      </c>
      <c r="CX111" s="19">
        <v>11.3</v>
      </c>
      <c r="CY111" s="19">
        <v>12.3</v>
      </c>
      <c r="CZ111" s="19">
        <v>1.4</v>
      </c>
      <c r="DA111" s="19">
        <v>6</v>
      </c>
    </row>
    <row r="112" spans="1:105" x14ac:dyDescent="0.25">
      <c r="A112">
        <v>2007</v>
      </c>
      <c r="C112" s="5"/>
      <c r="D112" s="5"/>
      <c r="E112" s="20"/>
      <c r="F112" s="19"/>
      <c r="G112" s="19"/>
      <c r="H112" s="19"/>
      <c r="I112" s="19"/>
      <c r="J112" s="19">
        <f t="shared" si="16"/>
        <v>35.700000000000003</v>
      </c>
      <c r="K112" s="19">
        <f t="shared" si="17"/>
        <v>20.399999999999999</v>
      </c>
      <c r="L112" s="19">
        <f t="shared" si="18"/>
        <v>56.800000000000004</v>
      </c>
      <c r="M112" s="19">
        <f t="shared" si="19"/>
        <v>8.8000000000000007</v>
      </c>
      <c r="N112" s="19">
        <f t="shared" si="20"/>
        <v>16.7</v>
      </c>
      <c r="O112" s="19"/>
      <c r="P112" s="5"/>
      <c r="Q112" s="19"/>
      <c r="R112" s="47"/>
      <c r="S112" s="19"/>
      <c r="T112" s="19"/>
      <c r="U112" s="19"/>
      <c r="V112" s="19"/>
      <c r="W112" s="19">
        <v>14.5</v>
      </c>
      <c r="X112" s="19">
        <v>5</v>
      </c>
      <c r="Y112" s="5">
        <v>14.8</v>
      </c>
      <c r="Z112" s="5">
        <v>5.9</v>
      </c>
      <c r="AA112" s="19">
        <v>5.3</v>
      </c>
      <c r="AB112" s="19"/>
      <c r="AC112" s="5"/>
      <c r="AD112" s="19"/>
      <c r="AE112" s="47"/>
      <c r="AF112" s="19"/>
      <c r="AG112" s="19"/>
      <c r="AH112" s="19"/>
      <c r="AI112" s="19"/>
      <c r="AJ112" s="19">
        <v>8.5</v>
      </c>
      <c r="AK112" s="19">
        <v>5.8</v>
      </c>
      <c r="AL112" s="19">
        <v>29.6</v>
      </c>
      <c r="AM112" s="19">
        <v>1.6</v>
      </c>
      <c r="AN112" s="19">
        <v>6.4</v>
      </c>
      <c r="AO112" s="19"/>
      <c r="AP112" s="5"/>
      <c r="AQ112" s="19"/>
      <c r="AR112" s="47"/>
      <c r="AS112" s="19"/>
      <c r="AT112" s="19"/>
      <c r="AU112" s="19"/>
      <c r="AV112" s="19"/>
      <c r="AW112" s="19">
        <v>12.7</v>
      </c>
      <c r="AX112" s="19">
        <v>9.6</v>
      </c>
      <c r="AY112" s="19">
        <v>12.4</v>
      </c>
      <c r="AZ112" s="19">
        <v>1.3</v>
      </c>
      <c r="BA112" s="19">
        <v>5</v>
      </c>
      <c r="BB112" s="5"/>
      <c r="BC112" s="5"/>
      <c r="BD112" s="5"/>
      <c r="BE112" s="20"/>
      <c r="BF112" s="19"/>
      <c r="BG112" s="19"/>
      <c r="BH112" s="19"/>
      <c r="BI112" s="19"/>
      <c r="BJ112" s="19">
        <f t="shared" si="21"/>
        <v>33.599999999999994</v>
      </c>
      <c r="BK112" s="19">
        <f t="shared" si="12"/>
        <v>21.299999999999997</v>
      </c>
      <c r="BL112" s="19">
        <f t="shared" si="13"/>
        <v>59.400000000000006</v>
      </c>
      <c r="BM112" s="19">
        <f t="shared" si="14"/>
        <v>9</v>
      </c>
      <c r="BN112" s="19">
        <f t="shared" si="15"/>
        <v>20.9</v>
      </c>
      <c r="BO112" s="19"/>
      <c r="BP112" s="5"/>
      <c r="BQ112" s="19"/>
      <c r="BR112" s="47"/>
      <c r="BS112" s="19"/>
      <c r="BT112" s="19"/>
      <c r="BU112" s="19"/>
      <c r="BV112" s="19"/>
      <c r="BW112" s="19">
        <v>13.7</v>
      </c>
      <c r="BX112" s="19">
        <v>5.0999999999999996</v>
      </c>
      <c r="BY112" s="5">
        <v>14.6</v>
      </c>
      <c r="BZ112" s="5">
        <v>6</v>
      </c>
      <c r="CA112" s="19">
        <v>6</v>
      </c>
      <c r="CB112" s="19"/>
      <c r="CC112" s="5"/>
      <c r="CD112" s="19"/>
      <c r="CE112" s="47"/>
      <c r="CF112" s="19"/>
      <c r="CG112" s="19"/>
      <c r="CH112" s="19"/>
      <c r="CI112" s="19"/>
      <c r="CJ112" s="19">
        <v>7.2</v>
      </c>
      <c r="CK112" s="19">
        <v>6.3</v>
      </c>
      <c r="CL112" s="19">
        <v>32</v>
      </c>
      <c r="CM112" s="19">
        <v>1.7</v>
      </c>
      <c r="CN112" s="19">
        <v>9.4</v>
      </c>
      <c r="CO112" s="19"/>
      <c r="CP112" s="5"/>
      <c r="CQ112" s="19"/>
      <c r="CR112" s="47"/>
      <c r="CS112" s="19"/>
      <c r="CT112" s="19"/>
      <c r="CU112" s="19"/>
      <c r="CV112" s="19"/>
      <c r="CW112" s="19">
        <v>12.7</v>
      </c>
      <c r="CX112" s="19">
        <v>9.9</v>
      </c>
      <c r="CY112" s="19">
        <v>12.8</v>
      </c>
      <c r="CZ112" s="19">
        <v>1.3</v>
      </c>
      <c r="DA112" s="19">
        <v>5.5</v>
      </c>
    </row>
    <row r="113" spans="1:105" x14ac:dyDescent="0.25">
      <c r="A113">
        <v>2008</v>
      </c>
      <c r="C113" s="5"/>
      <c r="D113" s="5"/>
      <c r="E113" s="20"/>
      <c r="F113" s="19"/>
      <c r="G113" s="19"/>
      <c r="H113" s="19"/>
      <c r="I113" s="19"/>
      <c r="J113" s="19">
        <f t="shared" si="16"/>
        <v>37</v>
      </c>
      <c r="K113" s="19">
        <f t="shared" si="17"/>
        <v>19.2</v>
      </c>
      <c r="L113" s="19">
        <f t="shared" si="18"/>
        <v>61</v>
      </c>
      <c r="M113" s="19">
        <f t="shared" si="19"/>
        <v>8.6</v>
      </c>
      <c r="N113" s="19">
        <f t="shared" si="20"/>
        <v>16.100000000000001</v>
      </c>
      <c r="O113" s="19"/>
      <c r="P113" s="5"/>
      <c r="Q113" s="19"/>
      <c r="R113" s="47"/>
      <c r="S113" s="19"/>
      <c r="T113" s="19"/>
      <c r="U113" s="19"/>
      <c r="V113" s="19"/>
      <c r="W113" s="19">
        <v>15.2</v>
      </c>
      <c r="X113" s="19">
        <v>5.3</v>
      </c>
      <c r="Y113" s="5">
        <v>15.4</v>
      </c>
      <c r="Z113" s="5">
        <v>5.6</v>
      </c>
      <c r="AA113" s="19">
        <v>4.9000000000000004</v>
      </c>
      <c r="AB113" s="19"/>
      <c r="AC113" s="5"/>
      <c r="AD113" s="19"/>
      <c r="AE113" s="47"/>
      <c r="AF113" s="19"/>
      <c r="AG113" s="19"/>
      <c r="AH113" s="19"/>
      <c r="AI113" s="19"/>
      <c r="AJ113" s="19">
        <v>8.9</v>
      </c>
      <c r="AK113" s="19">
        <v>5.8</v>
      </c>
      <c r="AL113" s="19">
        <v>32.5</v>
      </c>
      <c r="AM113" s="19">
        <v>1.7</v>
      </c>
      <c r="AN113" s="19">
        <v>6.3</v>
      </c>
      <c r="AO113" s="19"/>
      <c r="AP113" s="5"/>
      <c r="AQ113" s="19"/>
      <c r="AR113" s="47"/>
      <c r="AS113" s="19"/>
      <c r="AT113" s="19"/>
      <c r="AU113" s="19"/>
      <c r="AV113" s="19"/>
      <c r="AW113" s="19">
        <v>12.9</v>
      </c>
      <c r="AX113" s="19">
        <v>8.1</v>
      </c>
      <c r="AY113" s="19">
        <v>13.1</v>
      </c>
      <c r="AZ113" s="19">
        <v>1.3</v>
      </c>
      <c r="BA113" s="19">
        <v>4.9000000000000004</v>
      </c>
      <c r="BB113" s="5"/>
      <c r="BC113" s="5"/>
      <c r="BD113" s="5"/>
      <c r="BE113" s="20"/>
      <c r="BF113" s="19"/>
      <c r="BG113" s="19"/>
      <c r="BH113" s="19"/>
      <c r="BI113" s="19"/>
      <c r="BJ113" s="19">
        <f t="shared" si="21"/>
        <v>34.6</v>
      </c>
      <c r="BK113" s="19">
        <f t="shared" si="12"/>
        <v>20</v>
      </c>
      <c r="BL113" s="19">
        <f t="shared" si="13"/>
        <v>64.100000000000009</v>
      </c>
      <c r="BM113" s="19">
        <f t="shared" si="14"/>
        <v>8.6999999999999993</v>
      </c>
      <c r="BN113" s="19">
        <f t="shared" si="15"/>
        <v>19.8</v>
      </c>
      <c r="BO113" s="19"/>
      <c r="BP113" s="5"/>
      <c r="BQ113" s="19"/>
      <c r="BR113" s="47"/>
      <c r="BS113" s="19"/>
      <c r="BT113" s="19"/>
      <c r="BU113" s="19"/>
      <c r="BV113" s="19"/>
      <c r="BW113" s="19">
        <v>14.3</v>
      </c>
      <c r="BX113" s="19">
        <v>5.4</v>
      </c>
      <c r="BY113" s="5">
        <v>15.2</v>
      </c>
      <c r="BZ113" s="5">
        <v>5.6</v>
      </c>
      <c r="CA113" s="19">
        <v>5.5</v>
      </c>
      <c r="CB113" s="19"/>
      <c r="CC113" s="5"/>
      <c r="CD113" s="19"/>
      <c r="CE113" s="47"/>
      <c r="CF113" s="19"/>
      <c r="CG113" s="19"/>
      <c r="CH113" s="19"/>
      <c r="CI113" s="19"/>
      <c r="CJ113" s="19">
        <v>7.4</v>
      </c>
      <c r="CK113" s="19">
        <v>6.2</v>
      </c>
      <c r="CL113" s="19">
        <v>35.5</v>
      </c>
      <c r="CM113" s="19">
        <v>1.8</v>
      </c>
      <c r="CN113" s="19">
        <v>8.9</v>
      </c>
      <c r="CO113" s="19"/>
      <c r="CP113" s="5"/>
      <c r="CQ113" s="19"/>
      <c r="CR113" s="47"/>
      <c r="CS113" s="19"/>
      <c r="CT113" s="19"/>
      <c r="CU113" s="19"/>
      <c r="CV113" s="19"/>
      <c r="CW113" s="19">
        <v>12.9</v>
      </c>
      <c r="CX113" s="19">
        <v>8.4</v>
      </c>
      <c r="CY113" s="19">
        <v>13.4</v>
      </c>
      <c r="CZ113" s="19">
        <v>1.3</v>
      </c>
      <c r="DA113" s="19">
        <v>5.4</v>
      </c>
    </row>
    <row r="114" spans="1:105" x14ac:dyDescent="0.25">
      <c r="A114">
        <v>2009</v>
      </c>
      <c r="C114" s="5"/>
      <c r="D114" s="5"/>
      <c r="E114" s="20"/>
      <c r="F114" s="19"/>
      <c r="G114" s="19"/>
      <c r="H114" s="19"/>
      <c r="I114" s="19"/>
      <c r="J114" s="19">
        <f t="shared" si="16"/>
        <v>37.4</v>
      </c>
      <c r="K114" s="19">
        <f t="shared" si="17"/>
        <v>19.100000000000001</v>
      </c>
      <c r="L114" s="19">
        <f t="shared" si="18"/>
        <v>62.099999999999994</v>
      </c>
      <c r="M114" s="19">
        <f t="shared" si="19"/>
        <v>8.9</v>
      </c>
      <c r="N114" s="19">
        <f t="shared" si="20"/>
        <v>16.400000000000002</v>
      </c>
      <c r="O114" s="19"/>
      <c r="P114" s="5"/>
      <c r="Q114" s="19"/>
      <c r="R114" s="47"/>
      <c r="S114" s="19"/>
      <c r="T114" s="19"/>
      <c r="U114" s="19"/>
      <c r="V114" s="19"/>
      <c r="W114" s="19">
        <v>15.4</v>
      </c>
      <c r="X114" s="19">
        <v>5.2</v>
      </c>
      <c r="Y114" s="5">
        <v>15.9</v>
      </c>
      <c r="Z114" s="5">
        <v>5.9</v>
      </c>
      <c r="AA114" s="19">
        <v>5.2</v>
      </c>
      <c r="AB114" s="19"/>
      <c r="AC114" s="5"/>
      <c r="AD114" s="19"/>
      <c r="AE114" s="47"/>
      <c r="AF114" s="19"/>
      <c r="AG114" s="19"/>
      <c r="AH114" s="19"/>
      <c r="AI114" s="19"/>
      <c r="AJ114" s="19">
        <v>8.9</v>
      </c>
      <c r="AK114" s="19">
        <v>5.9</v>
      </c>
      <c r="AL114" s="19">
        <v>31</v>
      </c>
      <c r="AM114" s="19">
        <v>1.7</v>
      </c>
      <c r="AN114" s="19">
        <v>6.4</v>
      </c>
      <c r="AO114" s="19"/>
      <c r="AP114" s="5"/>
      <c r="AQ114" s="19"/>
      <c r="AR114" s="47"/>
      <c r="AS114" s="19"/>
      <c r="AT114" s="19"/>
      <c r="AU114" s="19"/>
      <c r="AV114" s="19"/>
      <c r="AW114" s="19">
        <v>13.1</v>
      </c>
      <c r="AX114" s="19">
        <v>8</v>
      </c>
      <c r="AY114" s="19">
        <v>15.2</v>
      </c>
      <c r="AZ114" s="19">
        <v>1.3</v>
      </c>
      <c r="BA114" s="19">
        <v>4.8</v>
      </c>
      <c r="BB114" s="5"/>
      <c r="BC114" s="5"/>
      <c r="BD114" s="5"/>
      <c r="BE114" s="20"/>
      <c r="BF114" s="19"/>
      <c r="BG114" s="19"/>
      <c r="BH114" s="19"/>
      <c r="BI114" s="19"/>
      <c r="BJ114" s="19">
        <f t="shared" si="21"/>
        <v>35</v>
      </c>
      <c r="BK114" s="19">
        <f t="shared" si="12"/>
        <v>19.7</v>
      </c>
      <c r="BL114" s="19">
        <f t="shared" si="13"/>
        <v>64.2</v>
      </c>
      <c r="BM114" s="19">
        <f t="shared" si="14"/>
        <v>9</v>
      </c>
      <c r="BN114" s="19">
        <f t="shared" si="15"/>
        <v>20</v>
      </c>
      <c r="BO114" s="19"/>
      <c r="BP114" s="5"/>
      <c r="BQ114" s="19"/>
      <c r="BR114" s="47"/>
      <c r="BS114" s="19"/>
      <c r="BT114" s="19"/>
      <c r="BU114" s="19"/>
      <c r="BV114" s="19"/>
      <c r="BW114" s="19">
        <v>14.5</v>
      </c>
      <c r="BX114" s="19">
        <v>5.3</v>
      </c>
      <c r="BY114" s="5">
        <v>15.4</v>
      </c>
      <c r="BZ114" s="5">
        <v>5.9</v>
      </c>
      <c r="CA114" s="19">
        <v>5.8</v>
      </c>
      <c r="CB114" s="19"/>
      <c r="CC114" s="5"/>
      <c r="CD114" s="19"/>
      <c r="CE114" s="47"/>
      <c r="CF114" s="19"/>
      <c r="CG114" s="19"/>
      <c r="CH114" s="19"/>
      <c r="CI114" s="19"/>
      <c r="CJ114" s="19">
        <v>7.4</v>
      </c>
      <c r="CK114" s="19">
        <v>6.2</v>
      </c>
      <c r="CL114" s="19">
        <v>33</v>
      </c>
      <c r="CM114" s="19">
        <v>1.8</v>
      </c>
      <c r="CN114" s="19">
        <v>8.9</v>
      </c>
      <c r="CO114" s="19"/>
      <c r="CP114" s="5"/>
      <c r="CQ114" s="19"/>
      <c r="CR114" s="47"/>
      <c r="CS114" s="19"/>
      <c r="CT114" s="19"/>
      <c r="CU114" s="19"/>
      <c r="CV114" s="19"/>
      <c r="CW114" s="19">
        <v>13.1</v>
      </c>
      <c r="CX114" s="19">
        <v>8.1999999999999993</v>
      </c>
      <c r="CY114" s="19">
        <v>15.8</v>
      </c>
      <c r="CZ114" s="19">
        <v>1.3</v>
      </c>
      <c r="DA114" s="19">
        <v>5.3</v>
      </c>
    </row>
    <row r="115" spans="1:105" x14ac:dyDescent="0.25">
      <c r="A115">
        <v>2010</v>
      </c>
      <c r="C115" s="5"/>
      <c r="D115" s="5"/>
      <c r="E115" s="20"/>
      <c r="F115" s="19"/>
      <c r="G115" s="19"/>
      <c r="H115" s="19"/>
      <c r="I115" s="19"/>
      <c r="J115" s="19">
        <f t="shared" si="16"/>
        <v>39.099999999999994</v>
      </c>
      <c r="K115" s="19">
        <f t="shared" si="17"/>
        <v>18.899999999999999</v>
      </c>
      <c r="L115" s="19">
        <f t="shared" si="18"/>
        <v>66.8</v>
      </c>
      <c r="M115" s="19">
        <f t="shared" si="19"/>
        <v>9.3000000000000007</v>
      </c>
      <c r="N115" s="19">
        <f t="shared" si="20"/>
        <v>16.599999999999998</v>
      </c>
      <c r="O115" s="19"/>
      <c r="P115" s="5"/>
      <c r="Q115" s="19"/>
      <c r="R115" s="47"/>
      <c r="S115" s="19"/>
      <c r="T115" s="19"/>
      <c r="U115" s="19"/>
      <c r="V115" s="19"/>
      <c r="W115" s="19">
        <v>16</v>
      </c>
      <c r="X115" s="19">
        <v>5.3</v>
      </c>
      <c r="Y115" s="5">
        <v>17.3</v>
      </c>
      <c r="Z115" s="5">
        <v>6.3</v>
      </c>
      <c r="AA115" s="19">
        <v>5.3</v>
      </c>
      <c r="AB115" s="19"/>
      <c r="AC115" s="5"/>
      <c r="AD115" s="19"/>
      <c r="AE115" s="47"/>
      <c r="AF115" s="19"/>
      <c r="AG115" s="19"/>
      <c r="AH115" s="19"/>
      <c r="AI115" s="19"/>
      <c r="AJ115" s="19">
        <v>9.4</v>
      </c>
      <c r="AK115" s="19">
        <v>5.8</v>
      </c>
      <c r="AL115" s="19">
        <v>34.799999999999997</v>
      </c>
      <c r="AM115" s="19">
        <v>1.5</v>
      </c>
      <c r="AN115" s="19">
        <v>6.6</v>
      </c>
      <c r="AO115" s="19"/>
      <c r="AP115" s="5"/>
      <c r="AQ115" s="19"/>
      <c r="AR115" s="47"/>
      <c r="AS115" s="19"/>
      <c r="AT115" s="19"/>
      <c r="AU115" s="19"/>
      <c r="AV115" s="19"/>
      <c r="AW115" s="19">
        <v>13.7</v>
      </c>
      <c r="AX115" s="19">
        <v>7.8</v>
      </c>
      <c r="AY115" s="19">
        <v>14.7</v>
      </c>
      <c r="AZ115" s="19">
        <v>1.5</v>
      </c>
      <c r="BA115" s="19">
        <v>4.7</v>
      </c>
      <c r="BB115" s="5"/>
      <c r="BC115" s="5"/>
      <c r="BD115" s="5"/>
      <c r="BE115" s="20"/>
      <c r="BF115" s="19"/>
      <c r="BG115" s="19"/>
      <c r="BH115" s="19"/>
      <c r="BI115" s="19"/>
      <c r="BJ115" s="19">
        <f t="shared" si="21"/>
        <v>36.4</v>
      </c>
      <c r="BK115" s="19">
        <f t="shared" si="12"/>
        <v>19.399999999999999</v>
      </c>
      <c r="BL115" s="19">
        <f t="shared" si="13"/>
        <v>69</v>
      </c>
      <c r="BM115" s="19">
        <f t="shared" si="14"/>
        <v>9.1</v>
      </c>
      <c r="BN115" s="19">
        <f t="shared" si="15"/>
        <v>20.100000000000001</v>
      </c>
      <c r="BO115" s="19"/>
      <c r="BP115" s="5"/>
      <c r="BQ115" s="19"/>
      <c r="BR115" s="47"/>
      <c r="BS115" s="19"/>
      <c r="BT115" s="19"/>
      <c r="BU115" s="19"/>
      <c r="BV115" s="19"/>
      <c r="BW115" s="19">
        <v>15</v>
      </c>
      <c r="BX115" s="19">
        <v>5.4</v>
      </c>
      <c r="BY115" s="5">
        <v>16.899999999999999</v>
      </c>
      <c r="BZ115" s="5">
        <v>6.2</v>
      </c>
      <c r="CA115" s="19">
        <v>5.9</v>
      </c>
      <c r="CB115" s="19"/>
      <c r="CC115" s="5"/>
      <c r="CD115" s="19"/>
      <c r="CE115" s="47"/>
      <c r="CF115" s="19"/>
      <c r="CG115" s="19"/>
      <c r="CH115" s="19"/>
      <c r="CI115" s="19"/>
      <c r="CJ115" s="19">
        <v>7.7</v>
      </c>
      <c r="CK115" s="19">
        <v>6.1</v>
      </c>
      <c r="CL115" s="19">
        <v>37</v>
      </c>
      <c r="CM115" s="19">
        <v>1.5</v>
      </c>
      <c r="CN115" s="19">
        <v>9.1</v>
      </c>
      <c r="CO115" s="19"/>
      <c r="CP115" s="5"/>
      <c r="CQ115" s="19"/>
      <c r="CR115" s="47"/>
      <c r="CS115" s="19"/>
      <c r="CT115" s="19"/>
      <c r="CU115" s="19"/>
      <c r="CV115" s="19"/>
      <c r="CW115" s="19">
        <v>13.7</v>
      </c>
      <c r="CX115" s="19">
        <v>7.9</v>
      </c>
      <c r="CY115" s="19">
        <v>15.1</v>
      </c>
      <c r="CZ115" s="19">
        <v>1.4</v>
      </c>
      <c r="DA115" s="19">
        <v>5.0999999999999996</v>
      </c>
    </row>
    <row r="116" spans="1:105" x14ac:dyDescent="0.25">
      <c r="A116">
        <v>2011</v>
      </c>
      <c r="C116" s="5"/>
      <c r="D116" s="5"/>
      <c r="E116" s="20"/>
      <c r="F116" s="19"/>
      <c r="G116" s="19"/>
      <c r="H116" s="19"/>
      <c r="I116" s="19"/>
      <c r="J116" s="19">
        <f t="shared" si="16"/>
        <v>41</v>
      </c>
      <c r="K116" s="19">
        <f t="shared" si="17"/>
        <v>19.899999999999999</v>
      </c>
      <c r="L116" s="19">
        <f t="shared" si="18"/>
        <v>66.900000000000006</v>
      </c>
      <c r="M116" s="19">
        <f t="shared" si="19"/>
        <v>9.6999999999999993</v>
      </c>
      <c r="N116" s="19">
        <f t="shared" si="20"/>
        <v>17.100000000000001</v>
      </c>
      <c r="O116" s="19"/>
      <c r="P116" s="5"/>
      <c r="Q116" s="19"/>
      <c r="R116" s="47"/>
      <c r="S116" s="19"/>
      <c r="T116" s="19"/>
      <c r="U116" s="19"/>
      <c r="V116" s="19"/>
      <c r="W116" s="19">
        <v>16.5</v>
      </c>
      <c r="X116" s="19">
        <v>5.5</v>
      </c>
      <c r="Y116" s="5">
        <v>16.3</v>
      </c>
      <c r="Z116" s="5">
        <v>6.1</v>
      </c>
      <c r="AA116" s="19">
        <v>5.2</v>
      </c>
      <c r="AB116" s="19"/>
      <c r="AC116" s="5"/>
      <c r="AD116" s="19"/>
      <c r="AE116" s="47"/>
      <c r="AF116" s="19"/>
      <c r="AG116" s="19"/>
      <c r="AH116" s="19"/>
      <c r="AI116" s="19"/>
      <c r="AJ116" s="19">
        <v>9.6999999999999993</v>
      </c>
      <c r="AK116" s="19">
        <v>6</v>
      </c>
      <c r="AL116" s="19">
        <v>34.700000000000003</v>
      </c>
      <c r="AM116" s="19">
        <v>1.9</v>
      </c>
      <c r="AN116" s="19">
        <v>6.6</v>
      </c>
      <c r="AO116" s="19"/>
      <c r="AP116" s="5"/>
      <c r="AQ116" s="19"/>
      <c r="AR116" s="47"/>
      <c r="AS116" s="19"/>
      <c r="AT116" s="19"/>
      <c r="AU116" s="19"/>
      <c r="AV116" s="19"/>
      <c r="AW116" s="19">
        <v>14.8</v>
      </c>
      <c r="AX116" s="19">
        <v>8.4</v>
      </c>
      <c r="AY116" s="19">
        <v>15.9</v>
      </c>
      <c r="AZ116" s="19">
        <v>1.7</v>
      </c>
      <c r="BA116" s="19">
        <v>5.3</v>
      </c>
      <c r="BB116" s="5"/>
      <c r="BC116" s="5"/>
      <c r="BD116" s="5"/>
      <c r="BE116" s="20"/>
      <c r="BF116" s="19"/>
      <c r="BG116" s="19"/>
      <c r="BH116" s="19"/>
      <c r="BI116" s="19"/>
      <c r="BJ116" s="19">
        <f t="shared" si="21"/>
        <v>38.4</v>
      </c>
      <c r="BK116" s="19">
        <f t="shared" si="12"/>
        <v>20.100000000000001</v>
      </c>
      <c r="BL116" s="19">
        <f t="shared" si="13"/>
        <v>69.5</v>
      </c>
      <c r="BM116" s="19">
        <f t="shared" si="14"/>
        <v>9.5</v>
      </c>
      <c r="BN116" s="19">
        <f t="shared" si="15"/>
        <v>20.399999999999999</v>
      </c>
      <c r="BO116" s="19"/>
      <c r="BP116" s="5"/>
      <c r="BQ116" s="19"/>
      <c r="BR116" s="47"/>
      <c r="BS116" s="19"/>
      <c r="BT116" s="19"/>
      <c r="BU116" s="19"/>
      <c r="BV116" s="19"/>
      <c r="BW116" s="19">
        <v>15.5</v>
      </c>
      <c r="BX116" s="19">
        <v>5.6</v>
      </c>
      <c r="BY116" s="5">
        <v>16.5</v>
      </c>
      <c r="BZ116" s="5">
        <v>6</v>
      </c>
      <c r="CA116" s="19">
        <v>5.7</v>
      </c>
      <c r="CB116" s="19"/>
      <c r="CC116" s="5"/>
      <c r="CD116" s="19"/>
      <c r="CE116" s="47"/>
      <c r="CF116" s="19"/>
      <c r="CG116" s="19"/>
      <c r="CH116" s="19"/>
      <c r="CI116" s="19"/>
      <c r="CJ116" s="19">
        <v>8</v>
      </c>
      <c r="CK116" s="19">
        <v>6.1</v>
      </c>
      <c r="CL116" s="19">
        <v>36.5</v>
      </c>
      <c r="CM116" s="19">
        <v>1.9</v>
      </c>
      <c r="CN116" s="19">
        <v>9</v>
      </c>
      <c r="CO116" s="19"/>
      <c r="CP116" s="5"/>
      <c r="CQ116" s="19"/>
      <c r="CR116" s="47"/>
      <c r="CS116" s="19"/>
      <c r="CT116" s="19"/>
      <c r="CU116" s="19"/>
      <c r="CV116" s="19"/>
      <c r="CW116" s="19">
        <v>14.9</v>
      </c>
      <c r="CX116" s="19">
        <v>8.4</v>
      </c>
      <c r="CY116" s="19">
        <v>16.5</v>
      </c>
      <c r="CZ116" s="19">
        <v>1.6</v>
      </c>
      <c r="DA116" s="19">
        <v>5.7</v>
      </c>
    </row>
    <row r="117" spans="1:105" x14ac:dyDescent="0.25">
      <c r="A117">
        <v>2012</v>
      </c>
      <c r="C117" s="5"/>
      <c r="D117" s="5"/>
      <c r="E117" s="20"/>
      <c r="F117" s="19"/>
      <c r="G117" s="19"/>
      <c r="H117" s="19"/>
      <c r="I117" s="19"/>
      <c r="J117" s="19">
        <f t="shared" si="16"/>
        <v>41.5</v>
      </c>
      <c r="K117" s="19">
        <f t="shared" si="17"/>
        <v>20.100000000000001</v>
      </c>
      <c r="L117" s="19">
        <f t="shared" si="18"/>
        <v>72.699999999999989</v>
      </c>
      <c r="M117" s="19">
        <f t="shared" si="19"/>
        <v>10.100000000000001</v>
      </c>
      <c r="N117" s="19">
        <f t="shared" si="20"/>
        <v>17.3</v>
      </c>
      <c r="O117" s="19"/>
      <c r="P117" s="5"/>
      <c r="Q117" s="19"/>
      <c r="R117" s="47"/>
      <c r="S117" s="19"/>
      <c r="T117" s="19"/>
      <c r="U117" s="19"/>
      <c r="V117" s="19"/>
      <c r="W117" s="19">
        <v>16.8</v>
      </c>
      <c r="X117" s="19">
        <v>5.7</v>
      </c>
      <c r="Y117" s="5">
        <v>17.399999999999999</v>
      </c>
      <c r="Z117" s="5">
        <v>6.5</v>
      </c>
      <c r="AA117" s="19">
        <v>5.4</v>
      </c>
      <c r="AB117" s="19"/>
      <c r="AC117" s="5"/>
      <c r="AD117" s="19"/>
      <c r="AE117" s="47"/>
      <c r="AF117" s="19"/>
      <c r="AG117" s="19"/>
      <c r="AH117" s="19"/>
      <c r="AI117" s="19"/>
      <c r="AJ117" s="19">
        <v>10.1</v>
      </c>
      <c r="AK117" s="19">
        <v>5.9</v>
      </c>
      <c r="AL117" s="19">
        <v>37.9</v>
      </c>
      <c r="AM117" s="19">
        <v>1.8</v>
      </c>
      <c r="AN117" s="19">
        <v>6.6</v>
      </c>
      <c r="AO117" s="19"/>
      <c r="AP117" s="5"/>
      <c r="AQ117" s="19"/>
      <c r="AR117" s="47"/>
      <c r="AS117" s="19"/>
      <c r="AT117" s="19"/>
      <c r="AU117" s="19"/>
      <c r="AV117" s="19"/>
      <c r="AW117" s="19">
        <v>14.6</v>
      </c>
      <c r="AX117" s="19">
        <v>8.5</v>
      </c>
      <c r="AY117" s="19">
        <v>17.399999999999999</v>
      </c>
      <c r="AZ117" s="19">
        <v>1.8</v>
      </c>
      <c r="BA117" s="19">
        <v>5.3</v>
      </c>
      <c r="BB117" s="5"/>
      <c r="BC117" s="5"/>
      <c r="BD117" s="5"/>
      <c r="BE117" s="20"/>
      <c r="BF117" s="19"/>
      <c r="BG117" s="19"/>
      <c r="BH117" s="19"/>
      <c r="BI117" s="19"/>
      <c r="BJ117" s="19">
        <f t="shared" si="21"/>
        <v>38.799999999999997</v>
      </c>
      <c r="BK117" s="19">
        <f t="shared" si="12"/>
        <v>20.3</v>
      </c>
      <c r="BL117" s="19">
        <f t="shared" si="13"/>
        <v>75.2</v>
      </c>
      <c r="BM117" s="19">
        <f t="shared" si="14"/>
        <v>9.7999999999999989</v>
      </c>
      <c r="BN117" s="19">
        <f t="shared" si="15"/>
        <v>20.400000000000002</v>
      </c>
      <c r="BO117" s="19"/>
      <c r="BP117" s="5"/>
      <c r="BQ117" s="19"/>
      <c r="BR117" s="47"/>
      <c r="BS117" s="19"/>
      <c r="BT117" s="19"/>
      <c r="BU117" s="19"/>
      <c r="BV117" s="19"/>
      <c r="BW117" s="19">
        <v>15.7</v>
      </c>
      <c r="BX117" s="19">
        <v>5.8</v>
      </c>
      <c r="BY117" s="5">
        <v>17.100000000000001</v>
      </c>
      <c r="BZ117" s="5">
        <v>6.3</v>
      </c>
      <c r="CA117" s="19">
        <v>5.8</v>
      </c>
      <c r="CB117" s="19"/>
      <c r="CC117" s="5"/>
      <c r="CD117" s="19"/>
      <c r="CE117" s="47"/>
      <c r="CF117" s="19"/>
      <c r="CG117" s="19"/>
      <c r="CH117" s="19"/>
      <c r="CI117" s="19"/>
      <c r="CJ117" s="19">
        <v>8.3000000000000007</v>
      </c>
      <c r="CK117" s="19">
        <v>6</v>
      </c>
      <c r="CL117" s="19">
        <v>40.200000000000003</v>
      </c>
      <c r="CM117" s="19">
        <v>1.8</v>
      </c>
      <c r="CN117" s="19">
        <v>8.8000000000000007</v>
      </c>
      <c r="CO117" s="19"/>
      <c r="CP117" s="5"/>
      <c r="CQ117" s="19"/>
      <c r="CR117" s="47"/>
      <c r="CS117" s="19"/>
      <c r="CT117" s="19"/>
      <c r="CU117" s="19"/>
      <c r="CV117" s="19"/>
      <c r="CW117" s="19">
        <v>14.8</v>
      </c>
      <c r="CX117" s="19">
        <v>8.5</v>
      </c>
      <c r="CY117" s="19">
        <v>17.899999999999999</v>
      </c>
      <c r="CZ117" s="19">
        <v>1.7</v>
      </c>
      <c r="DA117" s="19">
        <v>5.8</v>
      </c>
    </row>
    <row r="118" spans="1:105" x14ac:dyDescent="0.25">
      <c r="A118">
        <v>2013</v>
      </c>
      <c r="C118" s="5"/>
      <c r="D118" s="5"/>
      <c r="E118" s="20"/>
      <c r="F118" s="19"/>
      <c r="G118" s="19"/>
      <c r="H118" s="19"/>
      <c r="I118" s="19"/>
      <c r="J118" s="19">
        <f t="shared" si="16"/>
        <v>43.1</v>
      </c>
      <c r="K118" s="19">
        <f t="shared" si="17"/>
        <v>21.200000000000003</v>
      </c>
      <c r="L118" s="19">
        <f t="shared" si="18"/>
        <v>73.199999999999989</v>
      </c>
      <c r="M118" s="19">
        <f t="shared" si="19"/>
        <v>9.8999999999999986</v>
      </c>
      <c r="N118" s="19">
        <f t="shared" si="20"/>
        <v>17.899999999999999</v>
      </c>
      <c r="O118" s="19"/>
      <c r="P118" s="5"/>
      <c r="Q118" s="19"/>
      <c r="R118" s="47"/>
      <c r="S118" s="19"/>
      <c r="T118" s="19"/>
      <c r="U118" s="19"/>
      <c r="V118" s="19"/>
      <c r="W118" s="19">
        <v>17</v>
      </c>
      <c r="X118" s="19">
        <v>5.6</v>
      </c>
      <c r="Y118" s="5">
        <v>18.3</v>
      </c>
      <c r="Z118" s="5">
        <v>6.1</v>
      </c>
      <c r="AA118" s="19">
        <v>5.3</v>
      </c>
      <c r="AB118" s="19"/>
      <c r="AC118" s="5"/>
      <c r="AD118" s="19"/>
      <c r="AE118" s="47"/>
      <c r="AF118" s="19"/>
      <c r="AG118" s="19"/>
      <c r="AH118" s="19"/>
      <c r="AI118" s="19"/>
      <c r="AJ118" s="19">
        <v>10.6</v>
      </c>
      <c r="AK118" s="19">
        <v>6.2</v>
      </c>
      <c r="AL118" s="19">
        <v>38.5</v>
      </c>
      <c r="AM118" s="19">
        <v>1.8</v>
      </c>
      <c r="AN118" s="19">
        <v>6.8</v>
      </c>
      <c r="AO118" s="19"/>
      <c r="AP118" s="5"/>
      <c r="AQ118" s="19"/>
      <c r="AR118" s="47"/>
      <c r="AS118" s="19"/>
      <c r="AT118" s="19"/>
      <c r="AU118" s="19"/>
      <c r="AV118" s="19"/>
      <c r="AW118" s="19">
        <v>15.5</v>
      </c>
      <c r="AX118" s="19">
        <v>9.4</v>
      </c>
      <c r="AY118" s="19">
        <v>16.399999999999999</v>
      </c>
      <c r="AZ118" s="19">
        <v>2</v>
      </c>
      <c r="BA118" s="19">
        <v>5.8</v>
      </c>
      <c r="BB118" s="5"/>
      <c r="BC118" s="5"/>
      <c r="BD118" s="5"/>
      <c r="BE118" s="20"/>
      <c r="BF118" s="19"/>
      <c r="BG118" s="19"/>
      <c r="BH118" s="19"/>
      <c r="BI118" s="19"/>
      <c r="BJ118" s="19">
        <f t="shared" si="21"/>
        <v>40.200000000000003</v>
      </c>
      <c r="BK118" s="19">
        <f t="shared" si="12"/>
        <v>21.3</v>
      </c>
      <c r="BL118" s="19">
        <f t="shared" si="13"/>
        <v>75.400000000000006</v>
      </c>
      <c r="BM118" s="19">
        <f t="shared" si="14"/>
        <v>9.5</v>
      </c>
      <c r="BN118" s="19">
        <f t="shared" si="15"/>
        <v>20.9</v>
      </c>
      <c r="BO118" s="19"/>
      <c r="BP118" s="5"/>
      <c r="BQ118" s="19"/>
      <c r="BR118" s="47"/>
      <c r="BS118" s="19"/>
      <c r="BT118" s="19"/>
      <c r="BU118" s="19"/>
      <c r="BV118" s="19"/>
      <c r="BW118" s="19">
        <v>15.9</v>
      </c>
      <c r="BX118" s="19">
        <v>5.6</v>
      </c>
      <c r="BY118" s="5">
        <v>18.2</v>
      </c>
      <c r="BZ118" s="5">
        <v>5.9</v>
      </c>
      <c r="CA118" s="19">
        <v>5.7</v>
      </c>
      <c r="CB118" s="19"/>
      <c r="CC118" s="5"/>
      <c r="CD118" s="19"/>
      <c r="CE118" s="47"/>
      <c r="CF118" s="19"/>
      <c r="CG118" s="19"/>
      <c r="CH118" s="19"/>
      <c r="CI118" s="19"/>
      <c r="CJ118" s="19">
        <v>8.6</v>
      </c>
      <c r="CK118" s="19">
        <v>6.2</v>
      </c>
      <c r="CL118" s="19">
        <v>40.200000000000003</v>
      </c>
      <c r="CM118" s="19">
        <v>1.7</v>
      </c>
      <c r="CN118" s="19">
        <v>9</v>
      </c>
      <c r="CO118" s="19"/>
      <c r="CP118" s="5"/>
      <c r="CQ118" s="19"/>
      <c r="CR118" s="47"/>
      <c r="CS118" s="19"/>
      <c r="CT118" s="19"/>
      <c r="CU118" s="19"/>
      <c r="CV118" s="19"/>
      <c r="CW118" s="19">
        <v>15.7</v>
      </c>
      <c r="CX118" s="19">
        <v>9.5</v>
      </c>
      <c r="CY118" s="19">
        <v>17</v>
      </c>
      <c r="CZ118" s="19">
        <v>1.9</v>
      </c>
      <c r="DA118" s="19">
        <v>6.2</v>
      </c>
    </row>
    <row r="119" spans="1:105" x14ac:dyDescent="0.25">
      <c r="A119">
        <v>2014</v>
      </c>
      <c r="C119" s="5"/>
      <c r="D119" s="5"/>
      <c r="E119" s="20"/>
      <c r="F119" s="19"/>
      <c r="G119" s="19"/>
      <c r="H119" s="19"/>
      <c r="I119" s="19"/>
      <c r="J119" s="19">
        <f t="shared" si="16"/>
        <v>45.400000000000006</v>
      </c>
      <c r="K119" s="19">
        <f t="shared" si="17"/>
        <v>22.3</v>
      </c>
      <c r="L119" s="19">
        <f t="shared" si="18"/>
        <v>76.8</v>
      </c>
      <c r="M119" s="19">
        <f t="shared" si="19"/>
        <v>10.4</v>
      </c>
      <c r="N119" s="19">
        <f t="shared" si="20"/>
        <v>19.200000000000003</v>
      </c>
      <c r="O119" s="19"/>
      <c r="P119" s="5"/>
      <c r="Q119" s="19"/>
      <c r="R119" s="47"/>
      <c r="S119" s="19"/>
      <c r="T119" s="19"/>
      <c r="U119" s="19"/>
      <c r="V119" s="19"/>
      <c r="W119" s="19">
        <v>17.600000000000001</v>
      </c>
      <c r="X119" s="19">
        <v>5.6</v>
      </c>
      <c r="Y119" s="5">
        <v>17.5</v>
      </c>
      <c r="Z119" s="5">
        <v>6.3</v>
      </c>
      <c r="AA119" s="19">
        <v>5.9</v>
      </c>
      <c r="AB119" s="19"/>
      <c r="AC119" s="5"/>
      <c r="AD119" s="19"/>
      <c r="AE119" s="47"/>
      <c r="AF119" s="19"/>
      <c r="AG119" s="19"/>
      <c r="AH119" s="19"/>
      <c r="AI119" s="19"/>
      <c r="AJ119" s="19">
        <v>11.1</v>
      </c>
      <c r="AK119" s="19">
        <v>6.4</v>
      </c>
      <c r="AL119" s="19">
        <v>40.5</v>
      </c>
      <c r="AM119" s="19">
        <v>2.1</v>
      </c>
      <c r="AN119" s="19">
        <v>7.4</v>
      </c>
      <c r="AO119" s="19"/>
      <c r="AP119" s="5"/>
      <c r="AQ119" s="19"/>
      <c r="AR119" s="47"/>
      <c r="AS119" s="19"/>
      <c r="AT119" s="19"/>
      <c r="AU119" s="19"/>
      <c r="AV119" s="19"/>
      <c r="AW119" s="19">
        <v>16.7</v>
      </c>
      <c r="AX119" s="19">
        <v>10.3</v>
      </c>
      <c r="AY119" s="19">
        <v>18.8</v>
      </c>
      <c r="AZ119" s="19">
        <v>2</v>
      </c>
      <c r="BA119" s="19">
        <v>5.9</v>
      </c>
      <c r="BB119" s="5"/>
      <c r="BC119" s="5"/>
      <c r="BD119" s="5"/>
      <c r="BE119" s="20"/>
      <c r="BF119" s="19"/>
      <c r="BG119" s="19"/>
      <c r="BH119" s="19"/>
      <c r="BI119" s="19"/>
      <c r="BJ119" s="19">
        <f t="shared" si="21"/>
        <v>42.3</v>
      </c>
      <c r="BK119" s="19">
        <f t="shared" si="12"/>
        <v>22.4</v>
      </c>
      <c r="BL119" s="19">
        <f t="shared" si="13"/>
        <v>79.400000000000006</v>
      </c>
      <c r="BM119" s="19">
        <f t="shared" si="14"/>
        <v>9.9</v>
      </c>
      <c r="BN119" s="19">
        <f t="shared" si="15"/>
        <v>22.1</v>
      </c>
      <c r="BO119" s="19"/>
      <c r="BP119" s="5"/>
      <c r="BQ119" s="19"/>
      <c r="BR119" s="47"/>
      <c r="BS119" s="19"/>
      <c r="BT119" s="19"/>
      <c r="BU119" s="19"/>
      <c r="BV119" s="19"/>
      <c r="BW119" s="19">
        <v>16.399999999999999</v>
      </c>
      <c r="BX119" s="19">
        <v>5.7</v>
      </c>
      <c r="BY119" s="5">
        <v>17.8</v>
      </c>
      <c r="BZ119" s="5">
        <v>6.1</v>
      </c>
      <c r="CA119" s="19">
        <v>6.3</v>
      </c>
      <c r="CB119" s="19"/>
      <c r="CC119" s="5"/>
      <c r="CD119" s="19"/>
      <c r="CE119" s="47"/>
      <c r="CF119" s="19"/>
      <c r="CG119" s="19"/>
      <c r="CH119" s="19"/>
      <c r="CI119" s="19"/>
      <c r="CJ119" s="19">
        <v>8.9</v>
      </c>
      <c r="CK119" s="19">
        <v>6.3</v>
      </c>
      <c r="CL119" s="19">
        <v>42</v>
      </c>
      <c r="CM119" s="19">
        <v>2</v>
      </c>
      <c r="CN119" s="19">
        <v>9.5</v>
      </c>
      <c r="CO119" s="19"/>
      <c r="CP119" s="5"/>
      <c r="CQ119" s="19"/>
      <c r="CR119" s="47"/>
      <c r="CS119" s="19"/>
      <c r="CT119" s="19"/>
      <c r="CU119" s="19"/>
      <c r="CV119" s="19"/>
      <c r="CW119" s="19">
        <v>17</v>
      </c>
      <c r="CX119" s="19">
        <v>10.4</v>
      </c>
      <c r="CY119" s="19">
        <v>19.600000000000001</v>
      </c>
      <c r="CZ119" s="19">
        <v>1.8</v>
      </c>
      <c r="DA119" s="19">
        <v>6.3</v>
      </c>
    </row>
    <row r="120" spans="1:105" x14ac:dyDescent="0.25">
      <c r="A120">
        <v>2015</v>
      </c>
      <c r="C120" s="5"/>
      <c r="D120" s="5"/>
      <c r="E120" s="20"/>
      <c r="F120" s="19"/>
      <c r="G120" s="19"/>
      <c r="H120" s="19"/>
      <c r="I120" s="19"/>
      <c r="J120" s="19">
        <f t="shared" si="16"/>
        <v>48.7</v>
      </c>
      <c r="K120" s="19">
        <f t="shared" si="17"/>
        <v>24.6</v>
      </c>
      <c r="L120" s="19">
        <f t="shared" si="18"/>
        <v>83.3</v>
      </c>
      <c r="M120" s="19">
        <f t="shared" si="19"/>
        <v>11.1</v>
      </c>
      <c r="N120" s="19">
        <f t="shared" si="20"/>
        <v>20.6</v>
      </c>
      <c r="O120" s="19"/>
      <c r="P120" s="5"/>
      <c r="Q120" s="19"/>
      <c r="R120" s="47"/>
      <c r="S120" s="19"/>
      <c r="T120" s="19"/>
      <c r="U120" s="19"/>
      <c r="V120" s="19"/>
      <c r="W120" s="19">
        <v>18.100000000000001</v>
      </c>
      <c r="X120" s="19">
        <v>5.8</v>
      </c>
      <c r="Y120" s="5">
        <v>19.899999999999999</v>
      </c>
      <c r="Z120" s="5">
        <v>6.7</v>
      </c>
      <c r="AA120" s="19">
        <v>5.8</v>
      </c>
      <c r="AB120" s="19"/>
      <c r="AC120" s="5"/>
      <c r="AD120" s="19"/>
      <c r="AE120" s="47"/>
      <c r="AF120" s="19"/>
      <c r="AG120" s="19"/>
      <c r="AH120" s="19"/>
      <c r="AI120" s="19"/>
      <c r="AJ120" s="19">
        <v>11.9</v>
      </c>
      <c r="AK120" s="19">
        <v>6.8</v>
      </c>
      <c r="AL120" s="19">
        <v>43.8</v>
      </c>
      <c r="AM120" s="19">
        <v>2</v>
      </c>
      <c r="AN120" s="19">
        <v>7.9</v>
      </c>
      <c r="AO120" s="19"/>
      <c r="AP120" s="5"/>
      <c r="AQ120" s="19"/>
      <c r="AR120" s="47"/>
      <c r="AS120" s="19"/>
      <c r="AT120" s="19"/>
      <c r="AU120" s="19"/>
      <c r="AV120" s="19"/>
      <c r="AW120" s="19">
        <v>18.7</v>
      </c>
      <c r="AX120" s="19">
        <v>12</v>
      </c>
      <c r="AY120" s="19">
        <v>19.600000000000001</v>
      </c>
      <c r="AZ120" s="19">
        <v>2.4</v>
      </c>
      <c r="BA120" s="19">
        <v>6.9</v>
      </c>
      <c r="BB120" s="5"/>
      <c r="BC120" s="5"/>
      <c r="BD120" s="5"/>
      <c r="BE120" s="20"/>
      <c r="BF120" s="19"/>
      <c r="BG120" s="19"/>
      <c r="BH120" s="19"/>
      <c r="BI120" s="19"/>
      <c r="BJ120" s="19">
        <f t="shared" si="21"/>
        <v>45.900000000000006</v>
      </c>
      <c r="BK120" s="19">
        <f t="shared" si="12"/>
        <v>24.5</v>
      </c>
      <c r="BL120" s="19">
        <f t="shared" si="13"/>
        <v>85.8</v>
      </c>
      <c r="BM120" s="19">
        <f t="shared" si="14"/>
        <v>10.7</v>
      </c>
      <c r="BN120" s="19">
        <f t="shared" si="15"/>
        <v>23.3</v>
      </c>
      <c r="BO120" s="19"/>
      <c r="BP120" s="5"/>
      <c r="BQ120" s="19"/>
      <c r="BR120" s="47"/>
      <c r="BS120" s="19"/>
      <c r="BT120" s="19"/>
      <c r="BU120" s="19"/>
      <c r="BV120" s="19"/>
      <c r="BW120" s="19">
        <v>17</v>
      </c>
      <c r="BX120" s="19">
        <v>5.8</v>
      </c>
      <c r="BY120" s="5">
        <v>20</v>
      </c>
      <c r="BZ120" s="5">
        <v>6.5</v>
      </c>
      <c r="CA120" s="19">
        <v>6.2</v>
      </c>
      <c r="CB120" s="19"/>
      <c r="CC120" s="5"/>
      <c r="CD120" s="19"/>
      <c r="CE120" s="47"/>
      <c r="CF120" s="19"/>
      <c r="CG120" s="19"/>
      <c r="CH120" s="19"/>
      <c r="CI120" s="19"/>
      <c r="CJ120" s="19">
        <v>9.6</v>
      </c>
      <c r="CK120" s="19">
        <v>6.7</v>
      </c>
      <c r="CL120" s="19">
        <v>45.6</v>
      </c>
      <c r="CM120" s="19">
        <v>1.9</v>
      </c>
      <c r="CN120" s="19">
        <v>9.9</v>
      </c>
      <c r="CO120" s="19"/>
      <c r="CP120" s="5"/>
      <c r="CQ120" s="19"/>
      <c r="CR120" s="47"/>
      <c r="CS120" s="19"/>
      <c r="CT120" s="19"/>
      <c r="CU120" s="19"/>
      <c r="CV120" s="19"/>
      <c r="CW120" s="19">
        <v>19.3</v>
      </c>
      <c r="CX120" s="19">
        <v>12</v>
      </c>
      <c r="CY120" s="19">
        <v>20.2</v>
      </c>
      <c r="CZ120" s="19">
        <v>2.2999999999999998</v>
      </c>
      <c r="DA120" s="19">
        <v>7.2</v>
      </c>
    </row>
    <row r="121" spans="1:105" x14ac:dyDescent="0.25">
      <c r="A121">
        <v>2016</v>
      </c>
      <c r="C121" s="5"/>
      <c r="D121" s="5"/>
      <c r="E121" s="20"/>
      <c r="F121" s="19"/>
      <c r="G121" s="19"/>
      <c r="H121" s="19"/>
      <c r="I121" s="19"/>
      <c r="J121" s="19">
        <f t="shared" si="16"/>
        <v>53.400000000000006</v>
      </c>
      <c r="K121" s="19">
        <f t="shared" si="17"/>
        <v>30.5</v>
      </c>
      <c r="L121" s="19">
        <f t="shared" si="18"/>
        <v>89</v>
      </c>
      <c r="M121" s="19">
        <f t="shared" si="19"/>
        <v>12</v>
      </c>
      <c r="N121" s="19">
        <f t="shared" si="20"/>
        <v>23.4</v>
      </c>
      <c r="O121" s="19"/>
      <c r="P121" s="5"/>
      <c r="Q121" s="19"/>
      <c r="R121" s="47"/>
      <c r="S121" s="19"/>
      <c r="T121" s="19"/>
      <c r="U121" s="19"/>
      <c r="V121" s="19"/>
      <c r="W121" s="19">
        <v>18.100000000000001</v>
      </c>
      <c r="X121" s="19">
        <v>6.4</v>
      </c>
      <c r="Y121" s="5">
        <v>21.4</v>
      </c>
      <c r="Z121" s="5">
        <v>7</v>
      </c>
      <c r="AA121" s="19">
        <v>6.4</v>
      </c>
      <c r="AB121" s="19"/>
      <c r="AC121" s="5"/>
      <c r="AD121" s="19"/>
      <c r="AE121" s="47"/>
      <c r="AF121" s="19"/>
      <c r="AG121" s="19"/>
      <c r="AH121" s="19"/>
      <c r="AI121" s="19"/>
      <c r="AJ121" s="19">
        <v>12.6</v>
      </c>
      <c r="AK121" s="19">
        <v>7</v>
      </c>
      <c r="AL121" s="19">
        <v>45.2</v>
      </c>
      <c r="AM121" s="19">
        <v>2.1</v>
      </c>
      <c r="AN121" s="19">
        <v>8.1999999999999993</v>
      </c>
      <c r="AO121" s="19"/>
      <c r="AP121" s="5"/>
      <c r="AQ121" s="19"/>
      <c r="AR121" s="47"/>
      <c r="AS121" s="19"/>
      <c r="AT121" s="19"/>
      <c r="AU121" s="19"/>
      <c r="AV121" s="19"/>
      <c r="AW121" s="19">
        <v>22.7</v>
      </c>
      <c r="AX121" s="19">
        <v>17.100000000000001</v>
      </c>
      <c r="AY121" s="19">
        <v>22.4</v>
      </c>
      <c r="AZ121" s="19">
        <v>2.9</v>
      </c>
      <c r="BA121" s="19">
        <v>8.8000000000000007</v>
      </c>
      <c r="BB121" s="5"/>
      <c r="BC121" s="5"/>
      <c r="BD121" s="5"/>
      <c r="BE121" s="20"/>
      <c r="BF121" s="19"/>
      <c r="BG121" s="19"/>
      <c r="BH121" s="19"/>
      <c r="BI121" s="19"/>
      <c r="BJ121" s="19">
        <f t="shared" si="21"/>
        <v>50.6</v>
      </c>
      <c r="BK121" s="19">
        <f t="shared" si="12"/>
        <v>30.1</v>
      </c>
      <c r="BL121" s="19">
        <f t="shared" si="13"/>
        <v>90.699999999999989</v>
      </c>
      <c r="BM121" s="19">
        <f t="shared" si="14"/>
        <v>11.5</v>
      </c>
      <c r="BN121" s="19">
        <f t="shared" si="15"/>
        <v>25.9</v>
      </c>
      <c r="BO121" s="19"/>
      <c r="BP121" s="5"/>
      <c r="BQ121" s="19"/>
      <c r="BR121" s="47"/>
      <c r="BS121" s="19"/>
      <c r="BT121" s="19"/>
      <c r="BU121" s="19"/>
      <c r="BV121" s="19"/>
      <c r="BW121" s="19">
        <v>17</v>
      </c>
      <c r="BX121" s="19">
        <v>6.3</v>
      </c>
      <c r="BY121" s="5">
        <v>21.4</v>
      </c>
      <c r="BZ121" s="5">
        <v>6.8</v>
      </c>
      <c r="CA121" s="19">
        <v>6.7</v>
      </c>
      <c r="CB121" s="19"/>
      <c r="CC121" s="5"/>
      <c r="CD121" s="19"/>
      <c r="CE121" s="47"/>
      <c r="CF121" s="19"/>
      <c r="CG121" s="19"/>
      <c r="CH121" s="19"/>
      <c r="CI121" s="19"/>
      <c r="CJ121" s="19">
        <v>10</v>
      </c>
      <c r="CK121" s="19">
        <v>6.8</v>
      </c>
      <c r="CL121" s="19">
        <v>46.4</v>
      </c>
      <c r="CM121" s="19">
        <v>2</v>
      </c>
      <c r="CN121" s="19">
        <v>10.1</v>
      </c>
      <c r="CO121" s="19"/>
      <c r="CP121" s="5"/>
      <c r="CQ121" s="19"/>
      <c r="CR121" s="47"/>
      <c r="CS121" s="19"/>
      <c r="CT121" s="19"/>
      <c r="CU121" s="19"/>
      <c r="CV121" s="19"/>
      <c r="CW121" s="19">
        <v>23.6</v>
      </c>
      <c r="CX121" s="19">
        <v>17</v>
      </c>
      <c r="CY121" s="19">
        <v>22.9</v>
      </c>
      <c r="CZ121" s="19">
        <v>2.7</v>
      </c>
      <c r="DA121" s="19">
        <v>9.1</v>
      </c>
    </row>
    <row r="122" spans="1:105" s="10" customFormat="1" x14ac:dyDescent="0.25">
      <c r="A122" s="3">
        <v>2017</v>
      </c>
      <c r="B122" s="3"/>
      <c r="C122" s="14"/>
      <c r="D122" s="14"/>
      <c r="E122" s="34"/>
      <c r="F122" s="14"/>
      <c r="G122" s="14"/>
      <c r="H122" s="14"/>
      <c r="I122" s="14"/>
      <c r="J122" s="14">
        <f t="shared" si="16"/>
        <v>56.5</v>
      </c>
      <c r="K122" s="14">
        <f t="shared" si="17"/>
        <v>34.799999999999997</v>
      </c>
      <c r="L122" s="14">
        <f t="shared" si="18"/>
        <v>90.4</v>
      </c>
      <c r="M122" s="14">
        <f t="shared" si="19"/>
        <v>12.8</v>
      </c>
      <c r="N122" s="14">
        <f t="shared" si="20"/>
        <v>24.799999999999997</v>
      </c>
      <c r="O122" s="14"/>
      <c r="P122" s="14"/>
      <c r="Q122" s="14"/>
      <c r="R122" s="34"/>
      <c r="S122" s="14"/>
      <c r="T122" s="14"/>
      <c r="U122" s="14"/>
      <c r="V122" s="14"/>
      <c r="W122" s="14">
        <v>18.899999999999999</v>
      </c>
      <c r="X122" s="14">
        <v>6.9</v>
      </c>
      <c r="Y122" s="14">
        <v>22.1</v>
      </c>
      <c r="Z122" s="14">
        <v>7</v>
      </c>
      <c r="AA122" s="14">
        <v>6.7</v>
      </c>
      <c r="AB122" s="14"/>
      <c r="AC122" s="14"/>
      <c r="AD122" s="14"/>
      <c r="AE122" s="34"/>
      <c r="AF122" s="14"/>
      <c r="AG122" s="14"/>
      <c r="AH122" s="14"/>
      <c r="AI122" s="14"/>
      <c r="AJ122" s="14">
        <v>12.9</v>
      </c>
      <c r="AK122" s="14">
        <v>7.1</v>
      </c>
      <c r="AL122" s="14">
        <v>44.2</v>
      </c>
      <c r="AM122" s="14">
        <v>2.5</v>
      </c>
      <c r="AN122" s="14">
        <v>8.1999999999999993</v>
      </c>
      <c r="AO122" s="14"/>
      <c r="AP122" s="14"/>
      <c r="AQ122" s="14"/>
      <c r="AR122" s="34"/>
      <c r="AS122" s="14"/>
      <c r="AT122" s="14"/>
      <c r="AU122" s="14"/>
      <c r="AV122" s="14"/>
      <c r="AW122" s="14">
        <v>24.7</v>
      </c>
      <c r="AX122" s="14">
        <v>20.8</v>
      </c>
      <c r="AY122" s="14">
        <v>24.1</v>
      </c>
      <c r="AZ122" s="14">
        <v>3.3</v>
      </c>
      <c r="BA122" s="14">
        <v>9.9</v>
      </c>
      <c r="BB122" s="14"/>
      <c r="BC122" s="14"/>
      <c r="BD122" s="14"/>
      <c r="BE122" s="34"/>
      <c r="BF122" s="14"/>
      <c r="BG122" s="14"/>
      <c r="BH122" s="14"/>
      <c r="BI122" s="14"/>
      <c r="BJ122" s="14">
        <f t="shared" si="21"/>
        <v>53.900000000000006</v>
      </c>
      <c r="BK122" s="14">
        <f t="shared" si="12"/>
        <v>34.400000000000006</v>
      </c>
      <c r="BL122" s="14">
        <f t="shared" si="13"/>
        <v>92.9</v>
      </c>
      <c r="BM122" s="14">
        <f t="shared" si="14"/>
        <v>12.299999999999999</v>
      </c>
      <c r="BN122" s="14">
        <f t="shared" si="15"/>
        <v>27.1</v>
      </c>
      <c r="BO122" s="14"/>
      <c r="BP122" s="14"/>
      <c r="BQ122" s="14"/>
      <c r="BR122" s="34"/>
      <c r="BS122" s="14"/>
      <c r="BT122" s="14"/>
      <c r="BU122" s="14"/>
      <c r="BV122" s="14"/>
      <c r="BW122" s="14">
        <v>17.8</v>
      </c>
      <c r="BX122" s="14">
        <v>6.9</v>
      </c>
      <c r="BY122" s="14">
        <v>22.1</v>
      </c>
      <c r="BZ122" s="14">
        <v>6.8</v>
      </c>
      <c r="CA122" s="14">
        <v>6.9</v>
      </c>
      <c r="CB122" s="14"/>
      <c r="CC122" s="14"/>
      <c r="CD122" s="14"/>
      <c r="CE122" s="34"/>
      <c r="CF122" s="14"/>
      <c r="CG122" s="14"/>
      <c r="CH122" s="14"/>
      <c r="CI122" s="14"/>
      <c r="CJ122" s="14">
        <v>10.3</v>
      </c>
      <c r="CK122" s="14">
        <v>6.9</v>
      </c>
      <c r="CL122" s="14">
        <v>45.7</v>
      </c>
      <c r="CM122" s="14">
        <v>2.4</v>
      </c>
      <c r="CN122" s="14">
        <v>9.9</v>
      </c>
      <c r="CO122" s="14"/>
      <c r="CP122" s="14"/>
      <c r="CQ122" s="14"/>
      <c r="CR122" s="34"/>
      <c r="CS122" s="14"/>
      <c r="CT122" s="14"/>
      <c r="CU122" s="14"/>
      <c r="CV122" s="14"/>
      <c r="CW122" s="14">
        <v>25.8</v>
      </c>
      <c r="CX122" s="14">
        <v>20.6</v>
      </c>
      <c r="CY122" s="14">
        <v>25.1</v>
      </c>
      <c r="CZ122" s="14">
        <v>3.1</v>
      </c>
      <c r="DA122" s="14">
        <v>10.3</v>
      </c>
    </row>
    <row r="123" spans="1:105" x14ac:dyDescent="0.25">
      <c r="A123" t="s">
        <v>185</v>
      </c>
      <c r="J123" s="15"/>
      <c r="K123" s="15"/>
      <c r="L123" s="15"/>
      <c r="M123" s="15"/>
      <c r="N123" s="15"/>
      <c r="O123" s="66"/>
      <c r="W123" s="15"/>
      <c r="X123" s="15"/>
      <c r="Y123" s="15"/>
      <c r="Z123" s="15"/>
      <c r="AA123" s="15"/>
      <c r="AB123" s="9"/>
      <c r="AJ123" s="15"/>
      <c r="AK123" s="15"/>
      <c r="AL123" s="15"/>
      <c r="AM123" s="15"/>
      <c r="AN123" s="15"/>
      <c r="AO123" s="9"/>
      <c r="AW123" s="15"/>
      <c r="AX123" s="15"/>
      <c r="AY123" s="15"/>
      <c r="AZ123" s="15"/>
      <c r="BA123" s="15"/>
      <c r="BJ123" s="15"/>
      <c r="BK123" s="15"/>
      <c r="BL123" s="15"/>
      <c r="BM123" s="15"/>
      <c r="BN123" s="15"/>
      <c r="BO123" s="66"/>
      <c r="BW123" s="15"/>
      <c r="BX123" s="15"/>
      <c r="BY123" s="15"/>
      <c r="BZ123" s="15"/>
      <c r="CA123" s="15"/>
      <c r="CB123" s="66"/>
      <c r="CJ123" s="15"/>
      <c r="CK123" s="15"/>
      <c r="CL123" s="15"/>
      <c r="CM123" s="15"/>
      <c r="CN123" s="15"/>
      <c r="CO123" s="66"/>
      <c r="CW123" s="15"/>
      <c r="CX123" s="15"/>
      <c r="CY123" s="15"/>
      <c r="CZ123" s="15"/>
      <c r="DA123" s="15"/>
    </row>
  </sheetData>
  <mergeCells count="8">
    <mergeCell ref="BP3:CA3"/>
    <mergeCell ref="CC3:CN3"/>
    <mergeCell ref="CP3:DA3"/>
    <mergeCell ref="P3:AA3"/>
    <mergeCell ref="C3:N3"/>
    <mergeCell ref="AC3:AN3"/>
    <mergeCell ref="AP3:BA3"/>
    <mergeCell ref="BC3:BN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4"/>
  <sheetViews>
    <sheetView workbookViewId="0">
      <pane xSplit="2" ySplit="4" topLeftCell="C5" activePane="bottomRight" state="frozen"/>
      <selection pane="topRight" activeCell="C1" sqref="C1"/>
      <selection pane="bottomLeft" activeCell="A5" sqref="A5"/>
      <selection pane="bottomRight"/>
    </sheetView>
  </sheetViews>
  <sheetFormatPr defaultRowHeight="15" x14ac:dyDescent="0.25"/>
  <cols>
    <col min="2" max="2" width="3.28515625" customWidth="1"/>
    <col min="3" max="3" width="22.85546875" customWidth="1"/>
    <col min="4" max="4" width="23" customWidth="1"/>
    <col min="5" max="6" width="22.85546875" customWidth="1"/>
    <col min="7" max="7" width="3.28515625" customWidth="1"/>
    <col min="8" max="8" width="22.85546875" customWidth="1"/>
    <col min="9" max="9" width="23" customWidth="1"/>
    <col min="10" max="11" width="22.85546875" customWidth="1"/>
    <col min="12" max="12" width="6" customWidth="1"/>
    <col min="13" max="13" width="22.85546875" customWidth="1"/>
    <col min="14" max="14" width="23" customWidth="1"/>
    <col min="15" max="16" width="22.85546875" customWidth="1"/>
  </cols>
  <sheetData>
    <row r="2" spans="1:16" x14ac:dyDescent="0.25">
      <c r="C2" s="40" t="s">
        <v>247</v>
      </c>
      <c r="D2" s="3"/>
      <c r="E2" s="3"/>
      <c r="F2" s="3"/>
      <c r="G2" s="3"/>
      <c r="H2" s="3"/>
      <c r="I2" s="3"/>
      <c r="J2" s="3"/>
      <c r="K2" s="3"/>
      <c r="M2" s="40" t="s">
        <v>238</v>
      </c>
      <c r="N2" s="3"/>
      <c r="O2" s="3"/>
      <c r="P2" s="3"/>
    </row>
    <row r="3" spans="1:16" x14ac:dyDescent="0.25">
      <c r="C3" s="83" t="s">
        <v>67</v>
      </c>
      <c r="D3" s="83"/>
      <c r="E3" s="3"/>
      <c r="F3" s="3"/>
      <c r="H3" s="83" t="s">
        <v>25</v>
      </c>
      <c r="I3" s="83"/>
      <c r="J3" s="3"/>
      <c r="K3" s="3"/>
      <c r="M3" s="83" t="s">
        <v>67</v>
      </c>
      <c r="N3" s="83"/>
      <c r="O3" s="3"/>
      <c r="P3" s="3"/>
    </row>
    <row r="4" spans="1:16" ht="60" customHeight="1" x14ac:dyDescent="0.25">
      <c r="A4" s="59" t="s">
        <v>0</v>
      </c>
      <c r="B4" s="64"/>
      <c r="C4" s="76" t="s">
        <v>24</v>
      </c>
      <c r="D4" s="64" t="s">
        <v>1</v>
      </c>
      <c r="E4" s="65" t="s">
        <v>27</v>
      </c>
      <c r="F4" s="65" t="s">
        <v>26</v>
      </c>
      <c r="G4" s="59"/>
      <c r="H4" s="76" t="s">
        <v>24</v>
      </c>
      <c r="I4" s="59" t="s">
        <v>1</v>
      </c>
      <c r="J4" s="60" t="s">
        <v>27</v>
      </c>
      <c r="K4" s="60" t="s">
        <v>26</v>
      </c>
      <c r="M4" s="76" t="s">
        <v>24</v>
      </c>
      <c r="N4" s="64" t="s">
        <v>1</v>
      </c>
      <c r="O4" s="65" t="s">
        <v>27</v>
      </c>
      <c r="P4" s="65" t="s">
        <v>26</v>
      </c>
    </row>
    <row r="5" spans="1:16" x14ac:dyDescent="0.25">
      <c r="A5">
        <v>1968</v>
      </c>
      <c r="C5" s="5">
        <f t="shared" ref="C5:C36" si="0">SUM(D5:F5)</f>
        <v>26.699999999999996</v>
      </c>
      <c r="D5" s="5">
        <v>10.7</v>
      </c>
      <c r="E5" s="5">
        <v>14.6</v>
      </c>
      <c r="F5" s="5">
        <v>1.4</v>
      </c>
      <c r="G5" s="5"/>
      <c r="H5" s="5">
        <f t="shared" ref="H5:H36" si="1">SUM(I5:K5)</f>
        <v>30.799999999999997</v>
      </c>
      <c r="I5" s="5">
        <v>12.4</v>
      </c>
      <c r="J5" s="5">
        <v>16.899999999999999</v>
      </c>
      <c r="K5" s="5">
        <v>1.5</v>
      </c>
      <c r="L5" s="5"/>
      <c r="M5" s="5">
        <f t="shared" ref="M5:M36" si="2">SUM(N5:P5)</f>
        <v>56.9</v>
      </c>
      <c r="N5" s="20">
        <v>21</v>
      </c>
      <c r="O5" s="20">
        <v>34.1</v>
      </c>
      <c r="P5" s="20">
        <v>1.8</v>
      </c>
    </row>
    <row r="6" spans="1:16" x14ac:dyDescent="0.25">
      <c r="A6">
        <f>A5+1</f>
        <v>1969</v>
      </c>
      <c r="C6" s="5">
        <f t="shared" si="0"/>
        <v>27.599999999999998</v>
      </c>
      <c r="D6" s="5">
        <v>11.1</v>
      </c>
      <c r="E6" s="5">
        <v>14.8</v>
      </c>
      <c r="F6" s="5">
        <v>1.7</v>
      </c>
      <c r="G6" s="5"/>
      <c r="H6" s="5">
        <f t="shared" si="1"/>
        <v>31.6</v>
      </c>
      <c r="I6" s="5">
        <v>12.7</v>
      </c>
      <c r="J6" s="5">
        <v>17.100000000000001</v>
      </c>
      <c r="K6" s="5">
        <v>1.8</v>
      </c>
      <c r="L6" s="5"/>
      <c r="M6" s="5">
        <f t="shared" si="2"/>
        <v>56.9</v>
      </c>
      <c r="N6" s="20">
        <v>20.8</v>
      </c>
      <c r="O6" s="20">
        <v>34.200000000000003</v>
      </c>
      <c r="P6" s="20">
        <v>1.9</v>
      </c>
    </row>
    <row r="7" spans="1:16" x14ac:dyDescent="0.25">
      <c r="A7">
        <f t="shared" ref="A7:A46" si="3">A6+1</f>
        <v>1970</v>
      </c>
      <c r="C7" s="5">
        <f t="shared" si="0"/>
        <v>29</v>
      </c>
      <c r="D7" s="5">
        <v>11.5</v>
      </c>
      <c r="E7" s="5">
        <v>15.4</v>
      </c>
      <c r="F7" s="5">
        <v>2.1</v>
      </c>
      <c r="G7" s="5"/>
      <c r="H7" s="5">
        <f t="shared" si="1"/>
        <v>33.1</v>
      </c>
      <c r="I7" s="5">
        <v>13.1</v>
      </c>
      <c r="J7" s="5">
        <v>17.8</v>
      </c>
      <c r="K7" s="5">
        <v>2.2000000000000002</v>
      </c>
      <c r="L7" s="5"/>
      <c r="M7" s="5">
        <f t="shared" si="2"/>
        <v>59.100000000000009</v>
      </c>
      <c r="N7" s="20">
        <v>21.2</v>
      </c>
      <c r="O7" s="20">
        <v>35.700000000000003</v>
      </c>
      <c r="P7" s="20">
        <v>2.2000000000000002</v>
      </c>
    </row>
    <row r="8" spans="1:16" x14ac:dyDescent="0.25">
      <c r="A8">
        <f t="shared" si="3"/>
        <v>1971</v>
      </c>
      <c r="C8" s="5">
        <f t="shared" si="0"/>
        <v>29</v>
      </c>
      <c r="D8" s="5">
        <v>11.7</v>
      </c>
      <c r="E8" s="5">
        <v>15.4</v>
      </c>
      <c r="F8" s="5">
        <v>1.9</v>
      </c>
      <c r="G8" s="5"/>
      <c r="H8" s="5">
        <f t="shared" si="1"/>
        <v>32.9</v>
      </c>
      <c r="I8" s="5">
        <v>13.1</v>
      </c>
      <c r="J8" s="5">
        <v>17.8</v>
      </c>
      <c r="K8" s="5">
        <v>2</v>
      </c>
      <c r="L8" s="5"/>
      <c r="M8" s="5">
        <f t="shared" si="2"/>
        <v>59.000000000000007</v>
      </c>
      <c r="N8" s="20">
        <v>21.3</v>
      </c>
      <c r="O8" s="20">
        <v>35.6</v>
      </c>
      <c r="P8" s="20">
        <v>2.1</v>
      </c>
    </row>
    <row r="9" spans="1:16" x14ac:dyDescent="0.25">
      <c r="A9">
        <f t="shared" si="3"/>
        <v>1972</v>
      </c>
      <c r="C9" s="5">
        <f t="shared" si="0"/>
        <v>29.5</v>
      </c>
      <c r="D9" s="5">
        <v>12</v>
      </c>
      <c r="E9" s="5">
        <v>15.6</v>
      </c>
      <c r="F9" s="5">
        <v>1.9</v>
      </c>
      <c r="G9" s="5"/>
      <c r="H9" s="5">
        <f t="shared" si="1"/>
        <v>33.299999999999997</v>
      </c>
      <c r="I9" s="5">
        <v>13.3</v>
      </c>
      <c r="J9" s="5">
        <v>18</v>
      </c>
      <c r="K9" s="5">
        <v>2</v>
      </c>
      <c r="L9" s="5"/>
      <c r="M9" s="5">
        <f t="shared" si="2"/>
        <v>58.7</v>
      </c>
      <c r="N9" s="20">
        <v>21.3</v>
      </c>
      <c r="O9" s="20">
        <v>35.4</v>
      </c>
      <c r="P9" s="20">
        <v>2</v>
      </c>
    </row>
    <row r="10" spans="1:16" x14ac:dyDescent="0.25">
      <c r="A10">
        <f t="shared" si="3"/>
        <v>1973</v>
      </c>
      <c r="C10" s="5">
        <f t="shared" si="0"/>
        <v>29.500000000000004</v>
      </c>
      <c r="D10" s="5">
        <v>11.9</v>
      </c>
      <c r="E10" s="5">
        <v>15.8</v>
      </c>
      <c r="F10" s="5">
        <v>1.8</v>
      </c>
      <c r="G10" s="5"/>
      <c r="H10" s="5">
        <f t="shared" si="1"/>
        <v>33.1</v>
      </c>
      <c r="I10" s="5">
        <v>13.1</v>
      </c>
      <c r="J10" s="5">
        <v>18.100000000000001</v>
      </c>
      <c r="K10" s="5">
        <v>1.9</v>
      </c>
      <c r="L10" s="5"/>
      <c r="M10" s="5">
        <f t="shared" si="2"/>
        <v>58.400000000000006</v>
      </c>
      <c r="N10" s="20">
        <v>20.8</v>
      </c>
      <c r="O10" s="20">
        <v>35.6</v>
      </c>
      <c r="P10" s="20">
        <v>2</v>
      </c>
    </row>
    <row r="11" spans="1:16" x14ac:dyDescent="0.25">
      <c r="A11">
        <f t="shared" si="3"/>
        <v>1974</v>
      </c>
      <c r="C11" s="5">
        <f t="shared" si="0"/>
        <v>29.5</v>
      </c>
      <c r="D11" s="5">
        <v>12</v>
      </c>
      <c r="E11" s="5">
        <v>15.6</v>
      </c>
      <c r="F11" s="5">
        <v>1.9</v>
      </c>
      <c r="G11" s="5"/>
      <c r="H11" s="5">
        <f t="shared" si="1"/>
        <v>33.099999999999994</v>
      </c>
      <c r="I11" s="5">
        <v>13.2</v>
      </c>
      <c r="J11" s="5">
        <v>17.899999999999999</v>
      </c>
      <c r="K11" s="5">
        <v>2</v>
      </c>
      <c r="L11" s="5"/>
      <c r="M11" s="5">
        <f t="shared" si="2"/>
        <v>58</v>
      </c>
      <c r="N11" s="20">
        <v>21</v>
      </c>
      <c r="O11" s="20">
        <v>34.9</v>
      </c>
      <c r="P11" s="20">
        <v>2.1</v>
      </c>
    </row>
    <row r="12" spans="1:16" x14ac:dyDescent="0.25">
      <c r="A12">
        <f t="shared" si="3"/>
        <v>1975</v>
      </c>
      <c r="C12" s="5">
        <f t="shared" si="0"/>
        <v>29.499999999999996</v>
      </c>
      <c r="D12" s="5">
        <v>12.6</v>
      </c>
      <c r="E12" s="5">
        <v>14.7</v>
      </c>
      <c r="F12" s="5">
        <v>2.2000000000000002</v>
      </c>
      <c r="G12" s="5"/>
      <c r="H12" s="5">
        <f t="shared" si="1"/>
        <v>32.5</v>
      </c>
      <c r="I12" s="5">
        <v>13.6</v>
      </c>
      <c r="J12" s="5">
        <v>16.7</v>
      </c>
      <c r="K12" s="5">
        <v>2.2000000000000002</v>
      </c>
      <c r="L12" s="5"/>
      <c r="M12" s="5">
        <f t="shared" si="2"/>
        <v>56.4</v>
      </c>
      <c r="N12" s="20">
        <v>21.5</v>
      </c>
      <c r="O12" s="20">
        <v>32.799999999999997</v>
      </c>
      <c r="P12" s="20">
        <v>2.1</v>
      </c>
    </row>
    <row r="13" spans="1:16" x14ac:dyDescent="0.25">
      <c r="A13">
        <f t="shared" si="3"/>
        <v>1976</v>
      </c>
      <c r="C13" s="5">
        <f t="shared" si="0"/>
        <v>28.8</v>
      </c>
      <c r="D13" s="5">
        <v>12.3</v>
      </c>
      <c r="E13" s="5">
        <v>14.5</v>
      </c>
      <c r="F13" s="5">
        <v>2</v>
      </c>
      <c r="G13" s="5"/>
      <c r="H13" s="5">
        <f t="shared" si="1"/>
        <v>31.599999999999998</v>
      </c>
      <c r="I13" s="5">
        <v>13.2</v>
      </c>
      <c r="J13" s="5">
        <v>16.399999999999999</v>
      </c>
      <c r="K13" s="5">
        <v>2</v>
      </c>
      <c r="L13" s="5"/>
      <c r="M13" s="5">
        <f t="shared" si="2"/>
        <v>54.1</v>
      </c>
      <c r="N13" s="20">
        <v>20.5</v>
      </c>
      <c r="O13" s="20">
        <v>31.5</v>
      </c>
      <c r="P13" s="20">
        <v>2.1</v>
      </c>
    </row>
    <row r="14" spans="1:16" x14ac:dyDescent="0.25">
      <c r="A14">
        <f t="shared" si="3"/>
        <v>1977</v>
      </c>
      <c r="C14" s="5">
        <f t="shared" si="0"/>
        <v>28.6</v>
      </c>
      <c r="D14" s="5">
        <v>13</v>
      </c>
      <c r="E14" s="5">
        <v>14</v>
      </c>
      <c r="F14" s="5">
        <v>1.6</v>
      </c>
      <c r="G14" s="5"/>
      <c r="H14" s="5">
        <f t="shared" si="1"/>
        <v>31.3</v>
      </c>
      <c r="I14" s="5">
        <v>13.7</v>
      </c>
      <c r="J14" s="5">
        <v>15.9</v>
      </c>
      <c r="K14" s="5">
        <v>1.7</v>
      </c>
      <c r="L14" s="5"/>
      <c r="M14" s="5">
        <f t="shared" si="2"/>
        <v>52.2</v>
      </c>
      <c r="N14" s="20">
        <v>20.2</v>
      </c>
      <c r="O14" s="20">
        <v>30</v>
      </c>
      <c r="P14" s="20">
        <v>2</v>
      </c>
    </row>
    <row r="15" spans="1:16" x14ac:dyDescent="0.25">
      <c r="A15">
        <f t="shared" si="3"/>
        <v>1978</v>
      </c>
      <c r="C15" s="5">
        <f t="shared" si="0"/>
        <v>27.3</v>
      </c>
      <c r="D15" s="5">
        <v>12.3</v>
      </c>
      <c r="E15" s="5">
        <v>13.5</v>
      </c>
      <c r="F15" s="5">
        <v>1.5</v>
      </c>
      <c r="G15" s="5"/>
      <c r="H15" s="5">
        <f t="shared" si="1"/>
        <v>29.6</v>
      </c>
      <c r="I15" s="5">
        <v>12.9</v>
      </c>
      <c r="J15" s="5">
        <v>15.2</v>
      </c>
      <c r="K15" s="5">
        <v>1.5</v>
      </c>
      <c r="L15" s="5"/>
      <c r="M15" s="5">
        <f t="shared" si="2"/>
        <v>49.199999999999996</v>
      </c>
      <c r="N15" s="20">
        <v>18.3</v>
      </c>
      <c r="O15" s="20">
        <v>29</v>
      </c>
      <c r="P15" s="20">
        <v>1.9</v>
      </c>
    </row>
    <row r="16" spans="1:16" x14ac:dyDescent="0.25">
      <c r="A16">
        <f t="shared" si="3"/>
        <v>1979</v>
      </c>
      <c r="C16" s="5">
        <f t="shared" si="0"/>
        <v>26.999999999999996</v>
      </c>
      <c r="D16" s="5">
        <v>12.1</v>
      </c>
      <c r="E16" s="5">
        <v>13.2</v>
      </c>
      <c r="F16" s="5">
        <v>1.7</v>
      </c>
      <c r="G16" s="5"/>
      <c r="H16" s="5">
        <f t="shared" si="1"/>
        <v>29.2</v>
      </c>
      <c r="I16" s="5">
        <v>12.6</v>
      </c>
      <c r="J16" s="5">
        <v>14.8</v>
      </c>
      <c r="K16" s="5">
        <v>1.8</v>
      </c>
      <c r="L16" s="5"/>
      <c r="M16" s="5">
        <f t="shared" si="2"/>
        <v>47.4</v>
      </c>
      <c r="N16" s="20">
        <v>17.600000000000001</v>
      </c>
      <c r="O16" s="20">
        <v>27.7</v>
      </c>
      <c r="P16" s="20">
        <v>2.1</v>
      </c>
    </row>
    <row r="17" spans="1:16" x14ac:dyDescent="0.25">
      <c r="A17">
        <f t="shared" si="3"/>
        <v>1980</v>
      </c>
      <c r="C17" s="5">
        <f t="shared" si="0"/>
        <v>27.099999999999998</v>
      </c>
      <c r="D17" s="5">
        <v>11.9</v>
      </c>
      <c r="E17" s="5">
        <v>13.5</v>
      </c>
      <c r="F17" s="5">
        <v>1.7</v>
      </c>
      <c r="G17" s="5"/>
      <c r="H17" s="5">
        <f t="shared" si="1"/>
        <v>28.999999999999996</v>
      </c>
      <c r="I17" s="5">
        <v>12.2</v>
      </c>
      <c r="J17" s="5">
        <v>15.1</v>
      </c>
      <c r="K17" s="5">
        <v>1.7</v>
      </c>
      <c r="L17" s="5"/>
      <c r="M17" s="5">
        <f t="shared" si="2"/>
        <v>46.5</v>
      </c>
      <c r="N17" s="20">
        <v>17</v>
      </c>
      <c r="O17" s="20">
        <v>27.6</v>
      </c>
      <c r="P17" s="20">
        <v>1.9</v>
      </c>
    </row>
    <row r="18" spans="1:16" x14ac:dyDescent="0.25">
      <c r="A18">
        <f t="shared" si="3"/>
        <v>1981</v>
      </c>
      <c r="C18" s="5">
        <f t="shared" si="0"/>
        <v>26.5</v>
      </c>
      <c r="D18" s="5">
        <v>12</v>
      </c>
      <c r="E18" s="5">
        <v>12.8</v>
      </c>
      <c r="F18" s="5">
        <v>1.7</v>
      </c>
      <c r="G18" s="5"/>
      <c r="H18" s="5">
        <f t="shared" si="1"/>
        <v>28.2</v>
      </c>
      <c r="I18" s="5">
        <v>12.3</v>
      </c>
      <c r="J18" s="5">
        <v>14.2</v>
      </c>
      <c r="K18" s="5">
        <v>1.7</v>
      </c>
      <c r="L18" s="5"/>
      <c r="M18" s="5">
        <f t="shared" si="2"/>
        <v>45</v>
      </c>
      <c r="N18" s="20">
        <v>17.3</v>
      </c>
      <c r="O18" s="20">
        <v>25.5</v>
      </c>
      <c r="P18" s="20">
        <v>2.2000000000000002</v>
      </c>
    </row>
    <row r="19" spans="1:16" x14ac:dyDescent="0.25">
      <c r="A19">
        <f t="shared" si="3"/>
        <v>1982</v>
      </c>
      <c r="C19" s="5">
        <f t="shared" si="0"/>
        <v>26</v>
      </c>
      <c r="D19" s="5">
        <v>12.2</v>
      </c>
      <c r="E19" s="5">
        <v>12</v>
      </c>
      <c r="F19" s="5">
        <v>1.8</v>
      </c>
      <c r="G19" s="5"/>
      <c r="H19" s="5">
        <f t="shared" si="1"/>
        <v>27.5</v>
      </c>
      <c r="I19" s="5">
        <v>12.5</v>
      </c>
      <c r="J19" s="5">
        <v>13.2</v>
      </c>
      <c r="K19" s="5">
        <v>1.8</v>
      </c>
      <c r="L19" s="5"/>
      <c r="M19" s="5">
        <f t="shared" si="2"/>
        <v>42.999999999999993</v>
      </c>
      <c r="N19" s="20">
        <v>17.899999999999999</v>
      </c>
      <c r="O19" s="20">
        <v>23.2</v>
      </c>
      <c r="P19" s="20">
        <v>1.9</v>
      </c>
    </row>
    <row r="20" spans="1:16" x14ac:dyDescent="0.25">
      <c r="A20">
        <f t="shared" si="3"/>
        <v>1983</v>
      </c>
      <c r="C20" s="5">
        <f t="shared" si="0"/>
        <v>25.499999999999996</v>
      </c>
      <c r="D20" s="5">
        <v>12.1</v>
      </c>
      <c r="E20" s="5">
        <v>11.7</v>
      </c>
      <c r="F20" s="5">
        <v>1.7</v>
      </c>
      <c r="G20" s="5"/>
      <c r="H20" s="5">
        <f t="shared" si="1"/>
        <v>26.900000000000002</v>
      </c>
      <c r="I20" s="5">
        <v>12.4</v>
      </c>
      <c r="J20" s="5">
        <v>12.8</v>
      </c>
      <c r="K20" s="5">
        <v>1.7</v>
      </c>
      <c r="L20" s="5"/>
      <c r="M20" s="5">
        <f t="shared" si="2"/>
        <v>41.5</v>
      </c>
      <c r="N20" s="20">
        <v>17.5</v>
      </c>
      <c r="O20" s="20">
        <v>22.2</v>
      </c>
      <c r="P20" s="20">
        <v>1.8</v>
      </c>
    </row>
    <row r="21" spans="1:16" x14ac:dyDescent="0.25">
      <c r="A21">
        <f t="shared" si="3"/>
        <v>1984</v>
      </c>
      <c r="C21" s="5">
        <f t="shared" si="0"/>
        <v>25.9</v>
      </c>
      <c r="D21" s="5">
        <v>12.4</v>
      </c>
      <c r="E21" s="5">
        <v>11.6</v>
      </c>
      <c r="F21" s="5">
        <v>1.9</v>
      </c>
      <c r="G21" s="5"/>
      <c r="H21" s="5">
        <f t="shared" si="1"/>
        <v>27.099999999999998</v>
      </c>
      <c r="I21" s="5">
        <v>12.6</v>
      </c>
      <c r="J21" s="5">
        <v>12.7</v>
      </c>
      <c r="K21" s="5">
        <v>1.8</v>
      </c>
      <c r="L21" s="5"/>
      <c r="M21" s="5">
        <f t="shared" si="2"/>
        <v>40.600000000000009</v>
      </c>
      <c r="N21" s="20">
        <v>17.600000000000001</v>
      </c>
      <c r="O21" s="20">
        <v>21.3</v>
      </c>
      <c r="P21" s="20">
        <v>1.7</v>
      </c>
    </row>
    <row r="22" spans="1:16" x14ac:dyDescent="0.25">
      <c r="A22">
        <f t="shared" si="3"/>
        <v>1985</v>
      </c>
      <c r="C22" s="5">
        <f t="shared" si="0"/>
        <v>25.6</v>
      </c>
      <c r="D22" s="5">
        <v>12.4</v>
      </c>
      <c r="E22" s="5">
        <v>11.2</v>
      </c>
      <c r="F22" s="5">
        <v>2</v>
      </c>
      <c r="G22" s="5"/>
      <c r="H22" s="5">
        <f t="shared" si="1"/>
        <v>26.8</v>
      </c>
      <c r="I22" s="5">
        <v>12.5</v>
      </c>
      <c r="J22" s="5">
        <v>12.3</v>
      </c>
      <c r="K22" s="5">
        <v>2</v>
      </c>
      <c r="L22" s="5"/>
      <c r="M22" s="5">
        <f t="shared" si="2"/>
        <v>38.699999999999996</v>
      </c>
      <c r="N22" s="20">
        <v>17</v>
      </c>
      <c r="O22" s="20">
        <v>19.8</v>
      </c>
      <c r="P22" s="20">
        <v>1.9</v>
      </c>
    </row>
    <row r="23" spans="1:16" x14ac:dyDescent="0.25">
      <c r="A23">
        <f t="shared" si="3"/>
        <v>1986</v>
      </c>
      <c r="C23" s="5">
        <f t="shared" si="0"/>
        <v>26.1</v>
      </c>
      <c r="D23" s="5">
        <v>12.9</v>
      </c>
      <c r="E23" s="5">
        <v>10.9</v>
      </c>
      <c r="F23" s="5">
        <v>2.2999999999999998</v>
      </c>
      <c r="G23" s="5"/>
      <c r="H23" s="5">
        <f t="shared" si="1"/>
        <v>27.1</v>
      </c>
      <c r="I23" s="5">
        <v>13</v>
      </c>
      <c r="J23" s="5">
        <v>11.8</v>
      </c>
      <c r="K23" s="5">
        <v>2.2999999999999998</v>
      </c>
      <c r="L23" s="5"/>
      <c r="M23" s="5">
        <f t="shared" si="2"/>
        <v>38.299999999999997</v>
      </c>
      <c r="N23" s="20">
        <v>17.899999999999999</v>
      </c>
      <c r="O23" s="20">
        <v>18.5</v>
      </c>
      <c r="P23" s="20">
        <v>1.9</v>
      </c>
    </row>
    <row r="24" spans="1:16" x14ac:dyDescent="0.25">
      <c r="A24">
        <f t="shared" si="3"/>
        <v>1987</v>
      </c>
      <c r="C24" s="5">
        <f t="shared" si="0"/>
        <v>25.7</v>
      </c>
      <c r="D24" s="5">
        <v>12.7</v>
      </c>
      <c r="E24" s="5">
        <v>10.8</v>
      </c>
      <c r="F24" s="5">
        <v>2.2000000000000002</v>
      </c>
      <c r="G24" s="5"/>
      <c r="H24" s="5">
        <f t="shared" si="1"/>
        <v>26.7</v>
      </c>
      <c r="I24" s="5">
        <v>12.8</v>
      </c>
      <c r="J24" s="5">
        <v>11.7</v>
      </c>
      <c r="K24" s="5">
        <v>2.2000000000000002</v>
      </c>
      <c r="L24" s="5"/>
      <c r="M24" s="5">
        <f t="shared" si="2"/>
        <v>36.799999999999997</v>
      </c>
      <c r="N24" s="20">
        <v>17.399999999999999</v>
      </c>
      <c r="O24" s="20">
        <v>17.7</v>
      </c>
      <c r="P24" s="20">
        <v>1.7</v>
      </c>
    </row>
    <row r="25" spans="1:16" x14ac:dyDescent="0.25">
      <c r="A25">
        <f t="shared" si="3"/>
        <v>1988</v>
      </c>
      <c r="C25" s="5">
        <f t="shared" si="0"/>
        <v>25.900000000000002</v>
      </c>
      <c r="D25" s="5">
        <v>12.4</v>
      </c>
      <c r="E25" s="5">
        <v>10.8</v>
      </c>
      <c r="F25" s="5">
        <v>2.7</v>
      </c>
      <c r="G25" s="5"/>
      <c r="H25" s="5">
        <f t="shared" si="1"/>
        <v>26.700000000000003</v>
      </c>
      <c r="I25" s="5">
        <v>12.5</v>
      </c>
      <c r="J25" s="5">
        <v>11.6</v>
      </c>
      <c r="K25" s="5">
        <v>2.6</v>
      </c>
      <c r="L25" s="5"/>
      <c r="M25" s="5">
        <f t="shared" si="2"/>
        <v>35.800000000000004</v>
      </c>
      <c r="N25" s="20">
        <v>15.9</v>
      </c>
      <c r="O25" s="20">
        <v>17.7</v>
      </c>
      <c r="P25" s="20">
        <v>2.2000000000000002</v>
      </c>
    </row>
    <row r="26" spans="1:16" x14ac:dyDescent="0.25">
      <c r="A26">
        <f t="shared" si="3"/>
        <v>1989</v>
      </c>
      <c r="C26" s="5">
        <f t="shared" si="0"/>
        <v>25.7</v>
      </c>
      <c r="D26" s="5">
        <v>12.2</v>
      </c>
      <c r="E26" s="5">
        <v>10.8</v>
      </c>
      <c r="F26" s="5">
        <v>2.7</v>
      </c>
      <c r="G26" s="5"/>
      <c r="H26" s="5">
        <f t="shared" si="1"/>
        <v>26.599999999999998</v>
      </c>
      <c r="I26" s="5">
        <v>12.3</v>
      </c>
      <c r="J26" s="5">
        <v>11.6</v>
      </c>
      <c r="K26" s="5">
        <v>2.7</v>
      </c>
      <c r="L26" s="5"/>
      <c r="M26" s="5">
        <f t="shared" si="2"/>
        <v>35.500000000000007</v>
      </c>
      <c r="N26" s="20">
        <v>16.100000000000001</v>
      </c>
      <c r="O26" s="20">
        <v>17.3</v>
      </c>
      <c r="P26" s="20">
        <v>2.1</v>
      </c>
    </row>
    <row r="27" spans="1:16" x14ac:dyDescent="0.25">
      <c r="A27">
        <f t="shared" si="3"/>
        <v>1990</v>
      </c>
      <c r="C27" s="5">
        <f t="shared" si="0"/>
        <v>25.2</v>
      </c>
      <c r="D27" s="5">
        <v>12.4</v>
      </c>
      <c r="E27" s="5">
        <v>10.4</v>
      </c>
      <c r="F27" s="5">
        <v>2.4</v>
      </c>
      <c r="G27" s="5"/>
      <c r="H27" s="5">
        <f t="shared" si="1"/>
        <v>25.900000000000002</v>
      </c>
      <c r="I27" s="5">
        <v>12.5</v>
      </c>
      <c r="J27" s="5">
        <v>11.1</v>
      </c>
      <c r="K27" s="5">
        <v>2.2999999999999998</v>
      </c>
      <c r="L27" s="5"/>
      <c r="M27" s="5">
        <f t="shared" si="2"/>
        <v>34</v>
      </c>
      <c r="N27" s="20">
        <v>16</v>
      </c>
      <c r="O27" s="20">
        <v>16</v>
      </c>
      <c r="P27" s="20">
        <v>2</v>
      </c>
    </row>
    <row r="28" spans="1:16" x14ac:dyDescent="0.25">
      <c r="A28">
        <f t="shared" si="3"/>
        <v>1991</v>
      </c>
      <c r="C28" s="5">
        <f t="shared" si="0"/>
        <v>24.8</v>
      </c>
      <c r="D28" s="5">
        <v>12.2</v>
      </c>
      <c r="E28" s="5">
        <v>10</v>
      </c>
      <c r="F28" s="5">
        <v>2.6</v>
      </c>
      <c r="G28" s="5"/>
      <c r="H28" s="5">
        <f t="shared" si="1"/>
        <v>25.6</v>
      </c>
      <c r="I28" s="5">
        <v>12.3</v>
      </c>
      <c r="J28" s="5">
        <v>10.7</v>
      </c>
      <c r="K28" s="5">
        <v>2.6</v>
      </c>
      <c r="L28" s="5"/>
      <c r="M28" s="5">
        <f t="shared" si="2"/>
        <v>34.6</v>
      </c>
      <c r="N28" s="20">
        <v>16.7</v>
      </c>
      <c r="O28" s="20">
        <v>15.7</v>
      </c>
      <c r="P28" s="20">
        <v>2.2000000000000002</v>
      </c>
    </row>
    <row r="29" spans="1:16" x14ac:dyDescent="0.25">
      <c r="A29">
        <f t="shared" si="3"/>
        <v>1992</v>
      </c>
      <c r="C29" s="5">
        <f t="shared" si="0"/>
        <v>24.700000000000003</v>
      </c>
      <c r="D29" s="5">
        <v>11.9</v>
      </c>
      <c r="E29" s="5">
        <v>9.8000000000000007</v>
      </c>
      <c r="F29" s="5">
        <v>3</v>
      </c>
      <c r="G29" s="5"/>
      <c r="H29" s="5">
        <f t="shared" si="1"/>
        <v>25.4</v>
      </c>
      <c r="I29" s="5">
        <v>12</v>
      </c>
      <c r="J29" s="5">
        <v>10.4</v>
      </c>
      <c r="K29" s="5">
        <v>3</v>
      </c>
      <c r="L29" s="5"/>
      <c r="M29" s="5">
        <f t="shared" si="2"/>
        <v>34</v>
      </c>
      <c r="N29" s="20">
        <v>15.8</v>
      </c>
      <c r="O29" s="20">
        <v>15.2</v>
      </c>
      <c r="P29" s="20">
        <v>3</v>
      </c>
    </row>
    <row r="30" spans="1:16" x14ac:dyDescent="0.25">
      <c r="A30">
        <f t="shared" si="3"/>
        <v>1993</v>
      </c>
      <c r="C30" s="5">
        <f t="shared" si="0"/>
        <v>25.4</v>
      </c>
      <c r="D30" s="5">
        <v>12</v>
      </c>
      <c r="E30" s="5">
        <v>9.6999999999999993</v>
      </c>
      <c r="F30" s="5">
        <v>3.7</v>
      </c>
      <c r="G30" s="5"/>
      <c r="H30" s="5">
        <f t="shared" si="1"/>
        <v>25.9</v>
      </c>
      <c r="I30" s="5">
        <v>12.1</v>
      </c>
      <c r="J30" s="5">
        <v>10.199999999999999</v>
      </c>
      <c r="K30" s="5">
        <v>3.6</v>
      </c>
      <c r="L30" s="5"/>
      <c r="M30" s="5">
        <f t="shared" si="2"/>
        <v>34.4</v>
      </c>
      <c r="N30" s="20">
        <v>15.6</v>
      </c>
      <c r="O30" s="20">
        <v>15.1</v>
      </c>
      <c r="P30" s="20">
        <v>3.7</v>
      </c>
    </row>
    <row r="31" spans="1:16" x14ac:dyDescent="0.25">
      <c r="A31">
        <f t="shared" si="3"/>
        <v>1994</v>
      </c>
      <c r="C31" s="5">
        <f t="shared" si="0"/>
        <v>25.3</v>
      </c>
      <c r="D31" s="5">
        <v>11.8</v>
      </c>
      <c r="E31" s="5">
        <v>9.6999999999999993</v>
      </c>
      <c r="F31" s="5">
        <v>3.8</v>
      </c>
      <c r="G31" s="5"/>
      <c r="H31" s="5">
        <f t="shared" si="1"/>
        <v>25.8</v>
      </c>
      <c r="I31" s="5">
        <v>11.9</v>
      </c>
      <c r="J31" s="5">
        <v>10.1</v>
      </c>
      <c r="K31" s="5">
        <v>3.8</v>
      </c>
      <c r="L31" s="5"/>
      <c r="M31" s="5">
        <f t="shared" si="2"/>
        <v>34.9</v>
      </c>
      <c r="N31" s="20">
        <v>15.6</v>
      </c>
      <c r="O31" s="20">
        <v>15.2</v>
      </c>
      <c r="P31" s="20">
        <v>4.0999999999999996</v>
      </c>
    </row>
    <row r="32" spans="1:16" x14ac:dyDescent="0.25">
      <c r="A32">
        <f t="shared" si="3"/>
        <v>1995</v>
      </c>
      <c r="C32" s="5">
        <f t="shared" si="0"/>
        <v>25</v>
      </c>
      <c r="D32" s="5">
        <v>11.7</v>
      </c>
      <c r="E32" s="5">
        <v>9.5</v>
      </c>
      <c r="F32" s="5">
        <v>3.8</v>
      </c>
      <c r="G32" s="5"/>
      <c r="H32" s="5">
        <f t="shared" si="1"/>
        <v>25.500000000000004</v>
      </c>
      <c r="I32" s="5">
        <v>11.8</v>
      </c>
      <c r="J32" s="5">
        <v>9.9</v>
      </c>
      <c r="K32" s="5">
        <v>3.8</v>
      </c>
      <c r="L32" s="5"/>
      <c r="M32" s="5">
        <f t="shared" si="2"/>
        <v>35.799999999999997</v>
      </c>
      <c r="N32" s="20">
        <v>15.7</v>
      </c>
      <c r="O32" s="20">
        <v>15.6</v>
      </c>
      <c r="P32" s="20">
        <v>4.5</v>
      </c>
    </row>
    <row r="33" spans="1:16" x14ac:dyDescent="0.25">
      <c r="A33">
        <f t="shared" si="3"/>
        <v>1996</v>
      </c>
      <c r="C33" s="5">
        <f t="shared" si="0"/>
        <v>24.8</v>
      </c>
      <c r="D33" s="5">
        <v>11.5</v>
      </c>
      <c r="E33" s="5">
        <v>9.3000000000000007</v>
      </c>
      <c r="F33" s="5">
        <v>4</v>
      </c>
      <c r="G33" s="5"/>
      <c r="H33" s="5">
        <f t="shared" si="1"/>
        <v>25</v>
      </c>
      <c r="I33" s="5">
        <v>11.5</v>
      </c>
      <c r="J33" s="5">
        <v>9.6</v>
      </c>
      <c r="K33" s="5">
        <v>3.9</v>
      </c>
      <c r="L33" s="5"/>
      <c r="M33" s="5">
        <f t="shared" si="2"/>
        <v>37.299999999999997</v>
      </c>
      <c r="N33" s="20">
        <v>16.2</v>
      </c>
      <c r="O33" s="20">
        <v>15.8</v>
      </c>
      <c r="P33" s="20">
        <v>5.3</v>
      </c>
    </row>
    <row r="34" spans="1:16" x14ac:dyDescent="0.25">
      <c r="A34">
        <f t="shared" si="3"/>
        <v>1997</v>
      </c>
      <c r="C34" s="5">
        <f t="shared" si="0"/>
        <v>24.7</v>
      </c>
      <c r="D34" s="5">
        <v>11.2</v>
      </c>
      <c r="E34" s="5">
        <v>9.1999999999999993</v>
      </c>
      <c r="F34" s="5">
        <v>4.3</v>
      </c>
      <c r="G34" s="5"/>
      <c r="H34" s="5">
        <f t="shared" si="1"/>
        <v>25</v>
      </c>
      <c r="I34" s="5">
        <v>11.2</v>
      </c>
      <c r="J34" s="5">
        <v>9.5</v>
      </c>
      <c r="K34" s="5">
        <v>4.3</v>
      </c>
      <c r="L34" s="5"/>
      <c r="M34" s="5">
        <f t="shared" si="2"/>
        <v>37.5</v>
      </c>
      <c r="N34" s="20">
        <v>15.9</v>
      </c>
      <c r="O34" s="20">
        <v>15.7</v>
      </c>
      <c r="P34" s="20">
        <v>5.9</v>
      </c>
    </row>
    <row r="35" spans="1:16" x14ac:dyDescent="0.25">
      <c r="A35">
        <f t="shared" si="3"/>
        <v>1998</v>
      </c>
      <c r="C35" s="5">
        <f t="shared" si="0"/>
        <v>24.7</v>
      </c>
      <c r="D35" s="5">
        <v>11.1</v>
      </c>
      <c r="E35" s="5">
        <v>9.1</v>
      </c>
      <c r="F35" s="5">
        <v>4.5</v>
      </c>
      <c r="G35" s="5"/>
      <c r="H35" s="5">
        <f t="shared" si="1"/>
        <v>24.9</v>
      </c>
      <c r="I35" s="5">
        <v>11.1</v>
      </c>
      <c r="J35" s="5">
        <v>9.3000000000000007</v>
      </c>
      <c r="K35" s="5">
        <v>4.5</v>
      </c>
      <c r="L35" s="5"/>
      <c r="M35" s="5">
        <f t="shared" si="2"/>
        <v>38.4</v>
      </c>
      <c r="N35" s="20">
        <v>16</v>
      </c>
      <c r="O35" s="20">
        <v>15.7</v>
      </c>
      <c r="P35" s="20">
        <v>6.7</v>
      </c>
    </row>
    <row r="36" spans="1:16" x14ac:dyDescent="0.25">
      <c r="A36">
        <f t="shared" si="3"/>
        <v>1999</v>
      </c>
      <c r="C36" s="5">
        <f t="shared" si="0"/>
        <v>24.9</v>
      </c>
      <c r="D36" s="5">
        <v>10.5</v>
      </c>
      <c r="E36" s="5">
        <v>9.4</v>
      </c>
      <c r="F36" s="5">
        <v>5</v>
      </c>
      <c r="G36" s="5"/>
      <c r="H36" s="5">
        <f t="shared" si="1"/>
        <v>25.1</v>
      </c>
      <c r="I36" s="5">
        <v>10.5</v>
      </c>
      <c r="J36" s="5">
        <v>9.6</v>
      </c>
      <c r="K36" s="5">
        <v>5</v>
      </c>
      <c r="L36" s="5"/>
      <c r="M36" s="5">
        <f t="shared" si="2"/>
        <v>39.700000000000003</v>
      </c>
      <c r="N36" s="20">
        <v>16</v>
      </c>
      <c r="O36" s="20">
        <v>15.8</v>
      </c>
      <c r="P36" s="20">
        <v>7.9</v>
      </c>
    </row>
    <row r="37" spans="1:16" x14ac:dyDescent="0.25">
      <c r="A37">
        <f t="shared" si="3"/>
        <v>2000</v>
      </c>
      <c r="C37" s="5">
        <f t="shared" ref="C37:C54" si="4">SUM(D37:F37)</f>
        <v>24.9</v>
      </c>
      <c r="D37" s="5">
        <v>10.4</v>
      </c>
      <c r="E37" s="5">
        <v>9.4</v>
      </c>
      <c r="F37" s="5">
        <v>5.0999999999999996</v>
      </c>
      <c r="G37" s="5"/>
      <c r="H37" s="5">
        <f t="shared" ref="H37:H54" si="5">SUM(I37:K37)</f>
        <v>25</v>
      </c>
      <c r="I37" s="5">
        <v>10.4</v>
      </c>
      <c r="J37" s="5">
        <v>9.5</v>
      </c>
      <c r="K37" s="5">
        <v>5.0999999999999996</v>
      </c>
      <c r="L37" s="5"/>
      <c r="M37" s="5">
        <f t="shared" ref="M37:M54" si="6">SUM(N37:P37)</f>
        <v>41.5</v>
      </c>
      <c r="N37" s="20">
        <v>16.7</v>
      </c>
      <c r="O37" s="20">
        <v>16.2</v>
      </c>
      <c r="P37" s="20">
        <v>8.6</v>
      </c>
    </row>
    <row r="38" spans="1:16" x14ac:dyDescent="0.25">
      <c r="A38">
        <f t="shared" si="3"/>
        <v>2001</v>
      </c>
      <c r="C38" s="5">
        <f t="shared" si="4"/>
        <v>25.9</v>
      </c>
      <c r="D38" s="5">
        <v>10.7</v>
      </c>
      <c r="E38" s="5">
        <v>9.5</v>
      </c>
      <c r="F38" s="5">
        <v>5.7</v>
      </c>
      <c r="G38" s="5"/>
      <c r="H38" s="5">
        <f t="shared" si="5"/>
        <v>25.9</v>
      </c>
      <c r="I38" s="5">
        <v>10.7</v>
      </c>
      <c r="J38" s="5">
        <v>9.5</v>
      </c>
      <c r="K38" s="5">
        <v>5.7</v>
      </c>
      <c r="L38" s="5"/>
      <c r="M38" s="5">
        <f t="shared" si="6"/>
        <v>44.7</v>
      </c>
      <c r="N38" s="20">
        <v>17.8</v>
      </c>
      <c r="O38" s="20">
        <v>16.899999999999999</v>
      </c>
      <c r="P38" s="20">
        <v>10</v>
      </c>
    </row>
    <row r="39" spans="1:16" x14ac:dyDescent="0.25">
      <c r="A39">
        <f t="shared" si="3"/>
        <v>2002</v>
      </c>
      <c r="C39" s="5">
        <f t="shared" si="4"/>
        <v>27.5</v>
      </c>
      <c r="D39" s="5">
        <v>11</v>
      </c>
      <c r="E39" s="5">
        <v>9.5</v>
      </c>
      <c r="F39" s="5">
        <v>7</v>
      </c>
      <c r="G39" s="5"/>
      <c r="H39" s="5">
        <f t="shared" si="5"/>
        <v>27.3</v>
      </c>
      <c r="I39" s="5">
        <v>10.9</v>
      </c>
      <c r="J39" s="5">
        <v>9.4</v>
      </c>
      <c r="K39" s="5">
        <v>7</v>
      </c>
      <c r="L39" s="5"/>
      <c r="M39" s="5">
        <f t="shared" si="6"/>
        <v>49</v>
      </c>
      <c r="N39" s="20">
        <v>18.8</v>
      </c>
      <c r="O39" s="20">
        <v>16.8</v>
      </c>
      <c r="P39" s="20">
        <v>13.4</v>
      </c>
    </row>
    <row r="40" spans="1:16" x14ac:dyDescent="0.25">
      <c r="A40">
        <f t="shared" si="3"/>
        <v>2003</v>
      </c>
      <c r="C40" s="5">
        <f t="shared" si="4"/>
        <v>28.099999999999998</v>
      </c>
      <c r="D40" s="5">
        <v>10.9</v>
      </c>
      <c r="E40" s="5">
        <v>9.5</v>
      </c>
      <c r="F40" s="5">
        <v>7.7</v>
      </c>
      <c r="G40" s="5"/>
      <c r="H40" s="5">
        <f t="shared" si="5"/>
        <v>27.8</v>
      </c>
      <c r="I40" s="5">
        <v>10.8</v>
      </c>
      <c r="J40" s="5">
        <v>9.3000000000000007</v>
      </c>
      <c r="K40" s="5">
        <v>7.7</v>
      </c>
      <c r="L40" s="5"/>
      <c r="M40" s="5">
        <f t="shared" si="6"/>
        <v>52.2</v>
      </c>
      <c r="N40" s="20">
        <v>19.100000000000001</v>
      </c>
      <c r="O40" s="20">
        <v>17.5</v>
      </c>
      <c r="P40" s="20">
        <v>15.6</v>
      </c>
    </row>
    <row r="41" spans="1:16" x14ac:dyDescent="0.25">
      <c r="A41">
        <f t="shared" si="3"/>
        <v>2004</v>
      </c>
      <c r="C41" s="5">
        <f t="shared" si="4"/>
        <v>28.299999999999997</v>
      </c>
      <c r="D41" s="5">
        <v>11.1</v>
      </c>
      <c r="E41" s="5">
        <v>9.1999999999999993</v>
      </c>
      <c r="F41" s="5">
        <v>8</v>
      </c>
      <c r="G41" s="5"/>
      <c r="H41" s="5">
        <f t="shared" si="5"/>
        <v>28.1</v>
      </c>
      <c r="I41" s="5">
        <v>11</v>
      </c>
      <c r="J41" s="5">
        <v>9</v>
      </c>
      <c r="K41" s="5">
        <v>8.1</v>
      </c>
      <c r="L41" s="5"/>
      <c r="M41" s="5">
        <f t="shared" si="6"/>
        <v>54.699999999999996</v>
      </c>
      <c r="N41" s="20">
        <v>19.899999999999999</v>
      </c>
      <c r="O41" s="20">
        <v>17.399999999999999</v>
      </c>
      <c r="P41" s="20">
        <v>17.399999999999999</v>
      </c>
    </row>
    <row r="42" spans="1:16" x14ac:dyDescent="0.25">
      <c r="A42">
        <f t="shared" si="3"/>
        <v>2005</v>
      </c>
      <c r="C42" s="5">
        <f t="shared" si="4"/>
        <v>29.1</v>
      </c>
      <c r="D42" s="5">
        <v>11</v>
      </c>
      <c r="E42" s="5">
        <v>9.3000000000000007</v>
      </c>
      <c r="F42" s="5">
        <v>8.8000000000000007</v>
      </c>
      <c r="G42" s="5"/>
      <c r="H42" s="5">
        <f t="shared" si="5"/>
        <v>28.6</v>
      </c>
      <c r="I42" s="5">
        <v>10.9</v>
      </c>
      <c r="J42" s="5">
        <v>8.9</v>
      </c>
      <c r="K42" s="5">
        <v>8.8000000000000007</v>
      </c>
      <c r="L42" s="5"/>
      <c r="M42" s="5">
        <f t="shared" si="6"/>
        <v>56.300000000000004</v>
      </c>
      <c r="N42" s="20">
        <v>20</v>
      </c>
      <c r="O42" s="20">
        <v>17.2</v>
      </c>
      <c r="P42" s="20">
        <v>19.100000000000001</v>
      </c>
    </row>
    <row r="43" spans="1:16" x14ac:dyDescent="0.25">
      <c r="A43">
        <f t="shared" si="3"/>
        <v>2006</v>
      </c>
      <c r="C43" s="5">
        <f t="shared" si="4"/>
        <v>30.5</v>
      </c>
      <c r="D43" s="5">
        <v>11.2</v>
      </c>
      <c r="E43" s="5">
        <v>9.1999999999999993</v>
      </c>
      <c r="F43" s="5">
        <v>10.1</v>
      </c>
      <c r="G43" s="5"/>
      <c r="H43" s="5">
        <f t="shared" si="5"/>
        <v>29.9</v>
      </c>
      <c r="I43" s="5">
        <v>11</v>
      </c>
      <c r="J43" s="5">
        <v>8.8000000000000007</v>
      </c>
      <c r="K43" s="5">
        <v>10.1</v>
      </c>
      <c r="L43" s="5"/>
      <c r="M43" s="5">
        <f t="shared" si="6"/>
        <v>60.9</v>
      </c>
      <c r="N43" s="20">
        <v>21.1</v>
      </c>
      <c r="O43" s="20">
        <v>17.7</v>
      </c>
      <c r="P43" s="20">
        <v>22.1</v>
      </c>
    </row>
    <row r="44" spans="1:16" x14ac:dyDescent="0.25">
      <c r="A44">
        <f t="shared" si="3"/>
        <v>2007</v>
      </c>
      <c r="C44" s="5">
        <f t="shared" si="4"/>
        <v>32</v>
      </c>
      <c r="D44" s="5">
        <v>11.5</v>
      </c>
      <c r="E44" s="5">
        <v>9.6999999999999993</v>
      </c>
      <c r="F44" s="5">
        <v>10.8</v>
      </c>
      <c r="G44" s="5"/>
      <c r="H44" s="5">
        <f t="shared" si="5"/>
        <v>31.2</v>
      </c>
      <c r="I44" s="5">
        <v>11.3</v>
      </c>
      <c r="J44" s="5">
        <v>9.1</v>
      </c>
      <c r="K44" s="5">
        <v>10.8</v>
      </c>
      <c r="L44" s="5"/>
      <c r="M44" s="5">
        <f t="shared" si="6"/>
        <v>64.900000000000006</v>
      </c>
      <c r="N44" s="20">
        <v>21.8</v>
      </c>
      <c r="O44" s="20">
        <v>18.5</v>
      </c>
      <c r="P44" s="20">
        <v>24.6</v>
      </c>
    </row>
    <row r="45" spans="1:16" x14ac:dyDescent="0.25">
      <c r="A45">
        <f t="shared" si="3"/>
        <v>2008</v>
      </c>
      <c r="C45" s="5">
        <f t="shared" si="4"/>
        <v>32.700000000000003</v>
      </c>
      <c r="D45" s="5">
        <v>11.8</v>
      </c>
      <c r="E45" s="5">
        <v>9.9</v>
      </c>
      <c r="F45" s="5">
        <v>11</v>
      </c>
      <c r="G45" s="5"/>
      <c r="H45" s="5">
        <f t="shared" si="5"/>
        <v>31.7</v>
      </c>
      <c r="I45" s="5">
        <v>11.6</v>
      </c>
      <c r="J45" s="5">
        <v>9.1</v>
      </c>
      <c r="K45" s="5">
        <v>11</v>
      </c>
      <c r="L45" s="5"/>
      <c r="M45" s="5">
        <f t="shared" si="6"/>
        <v>68</v>
      </c>
      <c r="N45" s="20">
        <v>23.2</v>
      </c>
      <c r="O45" s="20">
        <v>18.600000000000001</v>
      </c>
      <c r="P45" s="20">
        <v>26.2</v>
      </c>
    </row>
    <row r="46" spans="1:16" x14ac:dyDescent="0.25">
      <c r="A46">
        <f t="shared" si="3"/>
        <v>2009</v>
      </c>
      <c r="C46" s="5">
        <f t="shared" si="4"/>
        <v>33.1</v>
      </c>
      <c r="D46" s="5">
        <v>12</v>
      </c>
      <c r="E46" s="5">
        <v>10</v>
      </c>
      <c r="F46" s="5">
        <v>11.1</v>
      </c>
      <c r="G46" s="5"/>
      <c r="H46" s="5">
        <f t="shared" si="5"/>
        <v>31.9</v>
      </c>
      <c r="I46" s="5">
        <v>11.8</v>
      </c>
      <c r="J46" s="5">
        <v>9.1</v>
      </c>
      <c r="K46" s="5">
        <v>11</v>
      </c>
      <c r="L46" s="5"/>
      <c r="M46" s="5">
        <f t="shared" si="6"/>
        <v>69.5</v>
      </c>
      <c r="N46" s="20">
        <v>23.9</v>
      </c>
      <c r="O46" s="20">
        <v>19.100000000000001</v>
      </c>
      <c r="P46" s="20">
        <v>26.5</v>
      </c>
    </row>
    <row r="47" spans="1:16" x14ac:dyDescent="0.25">
      <c r="A47">
        <f t="shared" ref="A47:A53" si="7">A46+1</f>
        <v>2010</v>
      </c>
      <c r="C47" s="5">
        <f t="shared" si="4"/>
        <v>34.1</v>
      </c>
      <c r="D47" s="5">
        <v>12.4</v>
      </c>
      <c r="E47" s="5">
        <v>10.3</v>
      </c>
      <c r="F47" s="5">
        <v>11.4</v>
      </c>
      <c r="G47" s="5"/>
      <c r="H47" s="5">
        <f t="shared" si="5"/>
        <v>32.799999999999997</v>
      </c>
      <c r="I47" s="5">
        <v>12.1</v>
      </c>
      <c r="J47" s="5">
        <v>9.4</v>
      </c>
      <c r="K47" s="5">
        <v>11.3</v>
      </c>
      <c r="L47" s="5"/>
      <c r="M47" s="5">
        <f t="shared" si="6"/>
        <v>71.2</v>
      </c>
      <c r="N47" s="20">
        <v>24.7</v>
      </c>
      <c r="O47" s="20">
        <v>19.8</v>
      </c>
      <c r="P47" s="20">
        <v>26.7</v>
      </c>
    </row>
    <row r="48" spans="1:16" x14ac:dyDescent="0.25">
      <c r="A48">
        <f t="shared" si="7"/>
        <v>2011</v>
      </c>
      <c r="C48" s="5">
        <f t="shared" si="4"/>
        <v>35.799999999999997</v>
      </c>
      <c r="D48" s="5">
        <v>12.7</v>
      </c>
      <c r="E48" s="5">
        <v>10.8</v>
      </c>
      <c r="F48" s="5">
        <v>12.3</v>
      </c>
      <c r="G48" s="5"/>
      <c r="H48" s="5">
        <f t="shared" si="5"/>
        <v>34.200000000000003</v>
      </c>
      <c r="I48" s="5">
        <v>12.3</v>
      </c>
      <c r="J48" s="5">
        <v>9.6999999999999993</v>
      </c>
      <c r="K48" s="5">
        <v>12.2</v>
      </c>
      <c r="L48" s="5"/>
      <c r="M48" s="5">
        <f t="shared" si="6"/>
        <v>75</v>
      </c>
      <c r="N48" s="20">
        <v>25.4</v>
      </c>
      <c r="O48" s="20">
        <v>20.5</v>
      </c>
      <c r="P48" s="20">
        <v>29.1</v>
      </c>
    </row>
    <row r="49" spans="1:16" x14ac:dyDescent="0.25">
      <c r="A49">
        <f t="shared" si="7"/>
        <v>2012</v>
      </c>
      <c r="C49" s="5">
        <f t="shared" si="4"/>
        <v>36.200000000000003</v>
      </c>
      <c r="D49" s="5">
        <v>12.9</v>
      </c>
      <c r="E49" s="5">
        <v>11.1</v>
      </c>
      <c r="F49" s="5">
        <v>12.2</v>
      </c>
      <c r="G49" s="5"/>
      <c r="H49" s="5">
        <f t="shared" si="5"/>
        <v>34.6</v>
      </c>
      <c r="I49" s="5">
        <v>12.6</v>
      </c>
      <c r="J49" s="5">
        <v>9.9</v>
      </c>
      <c r="K49" s="5">
        <v>12.1</v>
      </c>
      <c r="L49" s="5"/>
      <c r="M49" s="5">
        <f t="shared" si="6"/>
        <v>75.8</v>
      </c>
      <c r="N49" s="20">
        <v>25.7</v>
      </c>
      <c r="O49" s="20">
        <v>21.1</v>
      </c>
      <c r="P49" s="20">
        <v>29</v>
      </c>
    </row>
    <row r="50" spans="1:16" x14ac:dyDescent="0.25">
      <c r="A50">
        <f t="shared" si="7"/>
        <v>2013</v>
      </c>
      <c r="C50" s="5">
        <f t="shared" si="4"/>
        <v>37.4</v>
      </c>
      <c r="D50" s="5">
        <v>13</v>
      </c>
      <c r="E50" s="5">
        <v>11.5</v>
      </c>
      <c r="F50" s="5">
        <v>12.9</v>
      </c>
      <c r="G50" s="5"/>
      <c r="H50" s="5">
        <f t="shared" si="5"/>
        <v>35.5</v>
      </c>
      <c r="I50" s="5">
        <v>12.6</v>
      </c>
      <c r="J50" s="5">
        <v>10.1</v>
      </c>
      <c r="K50" s="5">
        <v>12.8</v>
      </c>
      <c r="L50" s="5"/>
      <c r="M50" s="5">
        <f t="shared" si="6"/>
        <v>76.7</v>
      </c>
      <c r="N50" s="20">
        <v>25.5</v>
      </c>
      <c r="O50" s="20">
        <v>21.1</v>
      </c>
      <c r="P50" s="20">
        <v>30.1</v>
      </c>
    </row>
    <row r="51" spans="1:16" x14ac:dyDescent="0.25">
      <c r="A51">
        <f t="shared" si="7"/>
        <v>2014</v>
      </c>
      <c r="C51" s="5">
        <f t="shared" si="4"/>
        <v>39.200000000000003</v>
      </c>
      <c r="D51" s="5">
        <v>13.4</v>
      </c>
      <c r="E51" s="5">
        <v>12</v>
      </c>
      <c r="F51" s="5">
        <v>13.8</v>
      </c>
      <c r="G51" s="5"/>
      <c r="H51" s="5">
        <f t="shared" si="5"/>
        <v>37.099999999999994</v>
      </c>
      <c r="I51" s="5">
        <v>13</v>
      </c>
      <c r="J51" s="5">
        <v>10.4</v>
      </c>
      <c r="K51" s="5">
        <v>13.7</v>
      </c>
      <c r="L51" s="5"/>
      <c r="M51" s="5">
        <f t="shared" si="6"/>
        <v>79.099999999999994</v>
      </c>
      <c r="N51" s="20">
        <v>26.3</v>
      </c>
      <c r="O51" s="20">
        <v>21.2</v>
      </c>
      <c r="P51" s="20">
        <v>31.6</v>
      </c>
    </row>
    <row r="52" spans="1:16" x14ac:dyDescent="0.25">
      <c r="A52">
        <f t="shared" si="7"/>
        <v>2015</v>
      </c>
      <c r="C52" s="5">
        <f t="shared" si="4"/>
        <v>41.6</v>
      </c>
      <c r="D52" s="5">
        <v>13.7</v>
      </c>
      <c r="E52" s="5">
        <v>12.5</v>
      </c>
      <c r="F52" s="5">
        <v>15.4</v>
      </c>
      <c r="G52" s="5"/>
      <c r="H52" s="5">
        <f t="shared" si="5"/>
        <v>39.700000000000003</v>
      </c>
      <c r="I52" s="5">
        <v>13.3</v>
      </c>
      <c r="J52" s="5">
        <v>10.9</v>
      </c>
      <c r="K52" s="5">
        <v>15.5</v>
      </c>
      <c r="L52" s="5"/>
      <c r="M52" s="5">
        <f t="shared" si="6"/>
        <v>82.2</v>
      </c>
      <c r="N52" s="20">
        <v>26.6</v>
      </c>
      <c r="O52" s="20">
        <v>21.9</v>
      </c>
      <c r="P52" s="20">
        <v>33.700000000000003</v>
      </c>
    </row>
    <row r="53" spans="1:16" x14ac:dyDescent="0.25">
      <c r="A53">
        <f t="shared" si="7"/>
        <v>2016</v>
      </c>
      <c r="C53" s="5">
        <f t="shared" si="4"/>
        <v>45.2</v>
      </c>
      <c r="D53" s="5">
        <v>13.9</v>
      </c>
      <c r="E53" s="5">
        <v>12.5</v>
      </c>
      <c r="F53" s="5">
        <v>18.8</v>
      </c>
      <c r="G53" s="5"/>
      <c r="H53" s="5">
        <f t="shared" si="5"/>
        <v>43.2</v>
      </c>
      <c r="I53" s="5">
        <v>13.5</v>
      </c>
      <c r="J53" s="5">
        <v>10.7</v>
      </c>
      <c r="K53" s="5">
        <v>19</v>
      </c>
      <c r="L53" s="5"/>
      <c r="M53" s="5">
        <f t="shared" si="6"/>
        <v>85.4</v>
      </c>
      <c r="N53" s="20">
        <v>26.1</v>
      </c>
      <c r="O53" s="20">
        <v>21.1</v>
      </c>
      <c r="P53" s="20">
        <v>38.200000000000003</v>
      </c>
    </row>
    <row r="54" spans="1:16" x14ac:dyDescent="0.25">
      <c r="A54" s="3">
        <v>2017</v>
      </c>
      <c r="B54" s="3"/>
      <c r="C54" s="14">
        <f t="shared" si="4"/>
        <v>48</v>
      </c>
      <c r="D54" s="14">
        <v>14.5</v>
      </c>
      <c r="E54" s="89">
        <v>12.8</v>
      </c>
      <c r="F54" s="89">
        <v>20.7</v>
      </c>
      <c r="G54" s="14"/>
      <c r="H54" s="14">
        <f t="shared" si="5"/>
        <v>45.8</v>
      </c>
      <c r="I54" s="14">
        <v>14</v>
      </c>
      <c r="J54" s="89">
        <v>10.9</v>
      </c>
      <c r="K54" s="89">
        <v>20.9</v>
      </c>
      <c r="L54" s="5"/>
      <c r="M54" s="14">
        <f t="shared" si="6"/>
        <v>89.300000000000011</v>
      </c>
      <c r="N54" s="34">
        <v>26.8</v>
      </c>
      <c r="O54" s="89">
        <v>21.1</v>
      </c>
      <c r="P54" s="89">
        <v>41.4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workbookViewId="0"/>
  </sheetViews>
  <sheetFormatPr defaultRowHeight="15" x14ac:dyDescent="0.25"/>
  <cols>
    <col min="2" max="2" width="19.42578125" bestFit="1" customWidth="1"/>
  </cols>
  <sheetData>
    <row r="1" spans="1:2" x14ac:dyDescent="0.25">
      <c r="A1" t="s">
        <v>127</v>
      </c>
    </row>
    <row r="3" spans="1:2" x14ac:dyDescent="0.25">
      <c r="A3" s="79" t="s">
        <v>0</v>
      </c>
      <c r="B3" s="79" t="s">
        <v>128</v>
      </c>
    </row>
    <row r="4" spans="1:2" x14ac:dyDescent="0.25">
      <c r="A4" s="141">
        <v>1880</v>
      </c>
      <c r="B4" s="123" t="s">
        <v>129</v>
      </c>
    </row>
    <row r="5" spans="1:2" x14ac:dyDescent="0.25">
      <c r="A5" s="142"/>
      <c r="B5" s="10" t="s">
        <v>130</v>
      </c>
    </row>
    <row r="6" spans="1:2" ht="17.25" x14ac:dyDescent="0.25">
      <c r="A6" s="143"/>
      <c r="B6" s="3" t="s">
        <v>183</v>
      </c>
    </row>
    <row r="7" spans="1:2" x14ac:dyDescent="0.25">
      <c r="A7" s="141">
        <v>1890</v>
      </c>
      <c r="B7" s="123" t="s">
        <v>131</v>
      </c>
    </row>
    <row r="8" spans="1:2" ht="17.25" x14ac:dyDescent="0.25">
      <c r="A8" s="142"/>
      <c r="B8" s="10" t="s">
        <v>182</v>
      </c>
    </row>
    <row r="9" spans="1:2" x14ac:dyDescent="0.25">
      <c r="A9" s="142"/>
      <c r="B9" s="10" t="s">
        <v>132</v>
      </c>
    </row>
    <row r="10" spans="1:2" x14ac:dyDescent="0.25">
      <c r="A10" s="142"/>
      <c r="B10" s="10" t="s">
        <v>133</v>
      </c>
    </row>
    <row r="11" spans="1:2" x14ac:dyDescent="0.25">
      <c r="A11" s="142"/>
      <c r="B11" s="10" t="s">
        <v>134</v>
      </c>
    </row>
    <row r="12" spans="1:2" x14ac:dyDescent="0.25">
      <c r="A12" s="143"/>
      <c r="B12" s="3" t="s">
        <v>135</v>
      </c>
    </row>
    <row r="13" spans="1:2" x14ac:dyDescent="0.25">
      <c r="A13" s="141">
        <v>1900</v>
      </c>
      <c r="B13" s="123" t="s">
        <v>136</v>
      </c>
    </row>
    <row r="14" spans="1:2" x14ac:dyDescent="0.25">
      <c r="A14" s="142"/>
      <c r="B14" s="10" t="s">
        <v>137</v>
      </c>
    </row>
    <row r="15" spans="1:2" x14ac:dyDescent="0.25">
      <c r="A15" s="143"/>
      <c r="B15" s="3" t="s">
        <v>138</v>
      </c>
    </row>
    <row r="16" spans="1:2" x14ac:dyDescent="0.25">
      <c r="A16" s="141">
        <v>1906</v>
      </c>
      <c r="B16" s="123" t="s">
        <v>139</v>
      </c>
    </row>
    <row r="17" spans="1:2" x14ac:dyDescent="0.25">
      <c r="A17" s="142"/>
      <c r="B17" s="10" t="s">
        <v>140</v>
      </c>
    </row>
    <row r="18" spans="1:2" x14ac:dyDescent="0.25">
      <c r="A18" s="142"/>
      <c r="B18" s="10" t="s">
        <v>141</v>
      </c>
    </row>
    <row r="19" spans="1:2" x14ac:dyDescent="0.25">
      <c r="A19" s="142"/>
      <c r="B19" s="10" t="s">
        <v>142</v>
      </c>
    </row>
    <row r="20" spans="1:2" ht="17.25" x14ac:dyDescent="0.25">
      <c r="A20" s="143"/>
      <c r="B20" s="3" t="s">
        <v>181</v>
      </c>
    </row>
    <row r="21" spans="1:2" x14ac:dyDescent="0.25">
      <c r="A21" s="141">
        <v>1908</v>
      </c>
      <c r="B21" s="123" t="s">
        <v>143</v>
      </c>
    </row>
    <row r="22" spans="1:2" x14ac:dyDescent="0.25">
      <c r="A22" s="143"/>
      <c r="B22" s="3" t="s">
        <v>144</v>
      </c>
    </row>
    <row r="23" spans="1:2" x14ac:dyDescent="0.25">
      <c r="A23" s="124">
        <v>1909</v>
      </c>
      <c r="B23" s="90" t="s">
        <v>145</v>
      </c>
    </row>
    <row r="24" spans="1:2" x14ac:dyDescent="0.25">
      <c r="A24" s="141">
        <v>1910</v>
      </c>
      <c r="B24" s="123" t="s">
        <v>146</v>
      </c>
    </row>
    <row r="25" spans="1:2" x14ac:dyDescent="0.25">
      <c r="A25" s="142"/>
      <c r="B25" s="10" t="s">
        <v>147</v>
      </c>
    </row>
    <row r="26" spans="1:2" x14ac:dyDescent="0.25">
      <c r="A26" s="143"/>
      <c r="B26" s="3" t="s">
        <v>148</v>
      </c>
    </row>
    <row r="27" spans="1:2" x14ac:dyDescent="0.25">
      <c r="A27" s="141">
        <v>1911</v>
      </c>
      <c r="B27" s="123" t="s">
        <v>149</v>
      </c>
    </row>
    <row r="28" spans="1:2" x14ac:dyDescent="0.25">
      <c r="A28" s="143"/>
      <c r="B28" s="3" t="s">
        <v>150</v>
      </c>
    </row>
    <row r="29" spans="1:2" x14ac:dyDescent="0.25">
      <c r="A29" s="124">
        <v>1913</v>
      </c>
      <c r="B29" s="90" t="s">
        <v>151</v>
      </c>
    </row>
    <row r="30" spans="1:2" x14ac:dyDescent="0.25">
      <c r="A30" s="141">
        <v>1914</v>
      </c>
      <c r="B30" s="123" t="s">
        <v>152</v>
      </c>
    </row>
    <row r="31" spans="1:2" x14ac:dyDescent="0.25">
      <c r="A31" s="142"/>
      <c r="B31" s="10" t="s">
        <v>153</v>
      </c>
    </row>
    <row r="32" spans="1:2" ht="17.25" x14ac:dyDescent="0.25">
      <c r="A32" s="143"/>
      <c r="B32" s="3" t="s">
        <v>180</v>
      </c>
    </row>
    <row r="33" spans="1:2" x14ac:dyDescent="0.25">
      <c r="A33" s="124">
        <v>1917</v>
      </c>
      <c r="B33" s="90" t="s">
        <v>154</v>
      </c>
    </row>
    <row r="34" spans="1:2" x14ac:dyDescent="0.25">
      <c r="A34" s="141">
        <v>1918</v>
      </c>
      <c r="B34" s="123" t="s">
        <v>155</v>
      </c>
    </row>
    <row r="35" spans="1:2" x14ac:dyDescent="0.25">
      <c r="A35" s="142"/>
      <c r="B35" s="10" t="s">
        <v>156</v>
      </c>
    </row>
    <row r="36" spans="1:2" x14ac:dyDescent="0.25">
      <c r="A36" s="143"/>
      <c r="B36" s="3" t="s">
        <v>157</v>
      </c>
    </row>
    <row r="37" spans="1:2" x14ac:dyDescent="0.25">
      <c r="A37" s="141">
        <v>1919</v>
      </c>
      <c r="B37" s="123" t="s">
        <v>158</v>
      </c>
    </row>
    <row r="38" spans="1:2" x14ac:dyDescent="0.25">
      <c r="A38" s="143"/>
      <c r="B38" s="3" t="s">
        <v>159</v>
      </c>
    </row>
    <row r="39" spans="1:2" x14ac:dyDescent="0.25">
      <c r="A39" s="124">
        <v>1920</v>
      </c>
      <c r="B39" s="90" t="s">
        <v>160</v>
      </c>
    </row>
    <row r="40" spans="1:2" ht="17.25" x14ac:dyDescent="0.25">
      <c r="A40" s="141">
        <v>1922</v>
      </c>
      <c r="B40" s="123" t="s">
        <v>179</v>
      </c>
    </row>
    <row r="41" spans="1:2" x14ac:dyDescent="0.25">
      <c r="A41" s="142"/>
      <c r="B41" s="10" t="s">
        <v>161</v>
      </c>
    </row>
    <row r="42" spans="1:2" x14ac:dyDescent="0.25">
      <c r="A42" s="143"/>
      <c r="B42" s="3" t="s">
        <v>162</v>
      </c>
    </row>
    <row r="43" spans="1:2" x14ac:dyDescent="0.25">
      <c r="A43" s="124">
        <v>1923</v>
      </c>
      <c r="B43" s="90" t="s">
        <v>163</v>
      </c>
    </row>
    <row r="44" spans="1:2" x14ac:dyDescent="0.25">
      <c r="A44" s="124">
        <v>1924</v>
      </c>
      <c r="B44" s="90" t="s">
        <v>164</v>
      </c>
    </row>
    <row r="45" spans="1:2" x14ac:dyDescent="0.25">
      <c r="A45" s="141">
        <v>1925</v>
      </c>
      <c r="B45" s="123" t="s">
        <v>165</v>
      </c>
    </row>
    <row r="46" spans="1:2" x14ac:dyDescent="0.25">
      <c r="A46" s="143"/>
      <c r="B46" s="3" t="s">
        <v>166</v>
      </c>
    </row>
    <row r="47" spans="1:2" x14ac:dyDescent="0.25">
      <c r="A47" s="124">
        <v>1926</v>
      </c>
      <c r="B47" s="90" t="s">
        <v>167</v>
      </c>
    </row>
    <row r="48" spans="1:2" x14ac:dyDescent="0.25">
      <c r="A48" s="124">
        <v>1927</v>
      </c>
      <c r="B48" s="90" t="s">
        <v>168</v>
      </c>
    </row>
    <row r="49" spans="1:2" x14ac:dyDescent="0.25">
      <c r="A49" s="124">
        <v>1928</v>
      </c>
      <c r="B49" s="90" t="s">
        <v>169</v>
      </c>
    </row>
    <row r="50" spans="1:2" x14ac:dyDescent="0.25">
      <c r="A50" s="141">
        <v>1929</v>
      </c>
      <c r="B50" s="123" t="s">
        <v>170</v>
      </c>
    </row>
    <row r="51" spans="1:2" x14ac:dyDescent="0.25">
      <c r="A51" s="143"/>
      <c r="B51" s="3" t="s">
        <v>171</v>
      </c>
    </row>
    <row r="52" spans="1:2" x14ac:dyDescent="0.25">
      <c r="A52" s="124">
        <v>1933</v>
      </c>
      <c r="B52" s="90" t="s">
        <v>172</v>
      </c>
    </row>
    <row r="53" spans="1:2" x14ac:dyDescent="0.25">
      <c r="A53" s="124">
        <v>1959</v>
      </c>
      <c r="B53" s="90" t="s">
        <v>173</v>
      </c>
    </row>
    <row r="54" spans="1:2" x14ac:dyDescent="0.25">
      <c r="A54" s="124">
        <v>1960</v>
      </c>
      <c r="B54" s="90" t="s">
        <v>174</v>
      </c>
    </row>
    <row r="56" spans="1:2" x14ac:dyDescent="0.25">
      <c r="A56" t="s">
        <v>252</v>
      </c>
    </row>
    <row r="57" spans="1:2" ht="17.25" x14ac:dyDescent="0.25">
      <c r="A57" t="s">
        <v>175</v>
      </c>
    </row>
    <row r="58" spans="1:2" ht="17.25" x14ac:dyDescent="0.25">
      <c r="A58" t="s">
        <v>176</v>
      </c>
    </row>
    <row r="59" spans="1:2" ht="17.25" x14ac:dyDescent="0.25">
      <c r="A59" t="s">
        <v>177</v>
      </c>
    </row>
    <row r="60" spans="1:2" ht="17.25" x14ac:dyDescent="0.25">
      <c r="A60" t="s">
        <v>245</v>
      </c>
    </row>
    <row r="61" spans="1:2" ht="17.25" x14ac:dyDescent="0.25">
      <c r="A61" t="s">
        <v>178</v>
      </c>
    </row>
  </sheetData>
  <mergeCells count="13">
    <mergeCell ref="A50:A51"/>
    <mergeCell ref="A27:A28"/>
    <mergeCell ref="A30:A32"/>
    <mergeCell ref="A34:A36"/>
    <mergeCell ref="A37:A38"/>
    <mergeCell ref="A40:A42"/>
    <mergeCell ref="A45:A46"/>
    <mergeCell ref="A24:A26"/>
    <mergeCell ref="A4:A6"/>
    <mergeCell ref="A7:A12"/>
    <mergeCell ref="A13:A15"/>
    <mergeCell ref="A16:A20"/>
    <mergeCell ref="A21:A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Notes</vt:lpstr>
      <vt:lpstr>Overall Trends (Crude)</vt:lpstr>
      <vt:lpstr>Overall Trends (Age-Adjusted)</vt:lpstr>
      <vt:lpstr>Trends, Mid-Age Whites (Crude)</vt:lpstr>
      <vt:lpstr>Trends by Age (Crude)</vt:lpstr>
      <vt:lpstr>Trends by Sex</vt:lpstr>
      <vt:lpstr>Trends by Race</vt:lpstr>
      <vt:lpstr>Case-Deaton Trends</vt:lpstr>
      <vt:lpstr>Death Registration States</vt:lpstr>
      <vt:lpstr>ICD Codes</vt:lpstr>
      <vt:lpstr>Data Sources</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Menon, Vijay (JEC)</dc:creator>
  <cp:lastModifiedBy>King, Christina (JEC)</cp:lastModifiedBy>
  <dcterms:created xsi:type="dcterms:W3CDTF">2019-04-19T14:57:00Z</dcterms:created>
  <dcterms:modified xsi:type="dcterms:W3CDTF">2019-09-04T18:00:19Z</dcterms:modified>
</cp:coreProperties>
</file>